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29760" yWindow="0" windowWidth="19560" windowHeight="7740" tabRatio="818" activeTab="4"/>
  </bookViews>
  <sheets>
    <sheet name="Инструкция" sheetId="1" r:id="rId1"/>
    <sheet name="Лог обновления" sheetId="2" state="veryHidden" r:id="rId2"/>
    <sheet name="Титульный" sheetId="3" r:id="rId3"/>
    <sheet name="Ф5 Т1" sheetId="4" r:id="rId4"/>
    <sheet name="Ф5 Т2" sheetId="5" r:id="rId5"/>
    <sheet name="Комментарии" sheetId="6" r:id="rId6"/>
    <sheet name="Проверка" sheetId="7" r:id="rId7"/>
    <sheet name="TEHSHEET" sheetId="8" state="veryHidden" r:id="rId8"/>
    <sheet name="AllSheetsInThisWorkbook" sheetId="9" state="veryHidden" r:id="rId9"/>
    <sheet name="modInstruction" sheetId="10" state="veryHidden" r:id="rId10"/>
    <sheet name="modList00" sheetId="11" state="veryHidden" r:id="rId11"/>
    <sheet name="modListComs" sheetId="12" state="veryHidden" r:id="rId12"/>
    <sheet name="modfrmCheckUpdates" sheetId="13" state="veryHidden" r:id="rId13"/>
    <sheet name="modReestr" sheetId="14" state="veryHidden" r:id="rId14"/>
    <sheet name="modListProv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xlnm._FilterDatabase" localSheetId="6" hidden="1">'Проверка'!$E$6:$H$6</definedName>
    <definedName name="anscount" hidden="1">1</definedName>
    <definedName name="CheckRange_F5.1_1">'Ф5 Т1'!$G$13:$G$80</definedName>
    <definedName name="CheckRange_F5.1_2">'Ф5 Т1'!$J$13:$J$80</definedName>
    <definedName name="CheckRange_F5.1_3">'Ф5 Т1'!$L$13:$L$80</definedName>
    <definedName name="CheckRange_F5.1_4">'Ф5 Т1'!$H$13:$H$80</definedName>
    <definedName name="CheckRange_F5.1_5">'Ф5 Т1'!$K$13:$K$80</definedName>
    <definedName name="CheckRange_F5.1_6">'Ф5 Т1'!$O$13:$O$80</definedName>
    <definedName name="CheckRange_F5.1_7">'Ф5 Т1'!$L$81</definedName>
    <definedName name="CheckRange_F5.1_8">'Ф5 Т1'!$I$13:$I$80</definedName>
    <definedName name="CheckRange_F5.1_9">'Ф5 Т1'!$M$13:$N$80</definedName>
    <definedName name="CheckRange_F5.2_1">'Ф5 Т2'!$E$43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<sst xmlns="http://schemas.openxmlformats.org/spreadsheetml/2006/main" count="468" uniqueCount="352">
  <si>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</si>
  <si>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</si>
  <si>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</si>
  <si>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</si>
  <si>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</si>
  <si>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</si>
  <si>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</si>
  <si>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</si>
  <si>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</si>
  <si>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</si>
  <si>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</si>
  <si>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</si>
  <si>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</si>
  <si>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</si>
  <si>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</si>
  <si>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</si>
  <si>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</si>
  <si>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</si>
  <si>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</si>
  <si>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</si>
  <si>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</si>
  <si>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</si>
  <si>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</si>
  <si>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</si>
  <si>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</si>
  <si>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</si>
  <si>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</si>
  <si>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</si>
  <si>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</si>
  <si>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</si>
  <si>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</si>
  <si>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</si>
  <si>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</si>
  <si>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</si>
  <si>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</si>
  <si>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</si>
  <si>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</si>
  <si>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</si>
  <si>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</si>
  <si>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</si>
  <si>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</si>
  <si>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</si>
  <si>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</si>
  <si>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</si>
  <si>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</si>
  <si>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</si>
  <si>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</si>
  <si>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</si>
  <si>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</si>
  <si>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</si>
  <si>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</si>
  <si>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</si>
  <si>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</si>
  <si>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</si>
  <si>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</si>
  <si>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</si>
  <si>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</si>
  <si>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</si>
  <si>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</si>
  <si>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</si>
  <si>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</si>
  <si>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</si>
  <si>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</si>
  <si>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</si>
  <si>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</si>
  <si>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</si>
  <si>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</si>
  <si>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</si>
  <si>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</si>
  <si>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</si>
  <si>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</si>
  <si>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</si>
  <si>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</si>
  <si>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</si>
  <si>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</si>
  <si>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</si>
  <si>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</si>
  <si>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</si>
  <si>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</si>
  <si>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</si>
  <si>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</si>
  <si>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</si>
  <si>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</si>
  <si>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</si>
  <si>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</si>
  <si>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</si>
  <si>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</si>
  <si>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</si>
  <si>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</si>
  <si>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</si>
  <si>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</si>
  <si>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</si>
  <si>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</si>
  <si>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</si>
  <si>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</si>
  <si>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</si>
  <si>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</si>
  <si>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</si>
  <si>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</si>
  <si>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</si>
  <si>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</si>
  <si>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</si>
  <si>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</si>
  <si>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</si>
  <si>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</si>
  <si>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</si>
  <si>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</si>
  <si>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</si>
  <si>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</si>
  <si>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</si>
  <si>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</si>
  <si>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</si>
  <si>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</si>
  <si>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</si>
  <si>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</si>
  <si>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</si>
  <si>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</si>
  <si>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</si>
  <si>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</si>
  <si>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</si>
  <si>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</si>
  <si>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</si>
  <si>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</si>
  <si>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</si>
  <si>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</si>
  <si>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</si>
  <si>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</si>
  <si>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</si>
  <si>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</si>
  <si>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</si>
  <si>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</si>
  <si>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</si>
  <si>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</si>
  <si>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</si>
  <si>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</si>
  <si>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</si>
  <si>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</si>
  <si>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</si>
  <si>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</si>
  <si>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</si>
  <si>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</si>
  <si>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</si>
  <si>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</si>
  <si>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</si>
  <si>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</si>
  <si>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</si>
  <si>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</si>
  <si>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</si>
  <si>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</si>
  <si>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</si>
  <si>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</si>
  <si>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</si>
  <si>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</si>
  <si>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</si>
  <si>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</si>
  <si>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</si>
  <si>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</si>
  <si>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</si>
  <si>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</si>
  <si>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</si>
  <si>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</si>
  <si>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</si>
  <si>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</si>
  <si>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</si>
  <si>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</si>
  <si>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</si>
  <si>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</si>
  <si>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</si>
  <si>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</si>
  <si>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</si>
  <si>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</si>
  <si>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</si>
  <si>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</si>
  <si>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</si>
  <si>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</si>
  <si>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</si>
  <si>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</si>
  <si>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</si>
  <si>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</si>
  <si>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</si>
  <si>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</si>
  <si>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</si>
  <si>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</si>
  <si>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</si>
  <si>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</si>
  <si>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</si>
  <si>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</si>
  <si>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</si>
  <si>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</si>
  <si>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</si>
  <si>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</si>
  <si>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</si>
  <si>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</si>
  <si>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</si>
  <si>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</si>
  <si>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</si>
  <si>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</si>
  <si>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</si>
  <si>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</si>
  <si>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</si>
  <si>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</si>
  <si>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</si>
  <si>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А</t>
  </si>
  <si>
    <t>В</t>
  </si>
  <si>
    <t>№ п/п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</si>
  <si>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</si>
  <si>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</si>
  <si>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</si>
  <si>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</si>
  <si>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</si>
  <si>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</si>
  <si>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</si>
  <si>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Электроснабжение</t>
  </si>
  <si>
    <t>Теплоснабжение</t>
  </si>
  <si>
    <t>Водоснабжение и водоотведение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</si>
  <si>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</si>
  <si>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</si>
  <si>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</si>
  <si>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</si>
  <si>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</si>
  <si>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</si>
  <si>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</si>
  <si>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</si>
  <si>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</si>
  <si>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</si>
  <si>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Агропромышленный комплекс</t>
  </si>
  <si>
    <t>Лесное хозяйство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</si>
  <si>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</si>
  <si>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</si>
  <si>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</si>
  <si>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</si>
  <si>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</si>
  <si>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Воздушный транспорт, деятельность аэропортов</t>
  </si>
  <si>
    <t>Информационные технологии, IT-услуги</t>
  </si>
  <si>
    <t>Внутриотраслевой и межотраслевой разрез согласованных ходатайств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</si>
  <si>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</si>
  <si>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</si>
  <si>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</si>
  <si>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</si>
  <si>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Закон</t>
  </si>
  <si>
    <t>Тип сделки</t>
  </si>
  <si>
    <t>Вид обращения</t>
  </si>
  <si>
    <t>Всего</t>
  </si>
  <si>
    <t>Из общего количества рассмотренных ходатайств: ходатайства, по которым были продлены сроки рассмотрения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</si>
  <si>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</si>
  <si>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</si>
  <si>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</si>
  <si>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</si>
  <si>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</si>
  <si>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</si>
  <si>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</si>
  <si>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</si>
  <si>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</si>
  <si>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</si>
  <si>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</si>
  <si>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</si>
  <si>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</si>
  <si>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</si>
  <si>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</si>
  <si>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</si>
  <si>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</si>
  <si>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</si>
  <si>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</si>
  <si>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Г</t>
  </si>
  <si>
    <t>с иностранным инвестором</t>
  </si>
  <si>
    <t>с выдачей предписания</t>
  </si>
  <si>
    <t>после выполнения определенных условий</t>
  </si>
  <si>
    <t>из них: с иностранным инвестором</t>
  </si>
  <si>
    <t>ст.28,31 Закона "О защите конкуренции"</t>
  </si>
  <si>
    <t>ст.29,31 Закона "О защите конкуренции"</t>
  </si>
  <si>
    <t>Приобретение права распоряжаться более чем 25% голосующих акций АО</t>
  </si>
  <si>
    <t>Приобретение голосующих акций АО лицом, распоряжающимся не менее чем 50% и не более чем 75% голосующих акций АО</t>
  </si>
  <si>
    <t>Приобретение прав, позволяющих определять условия осуществления хоз.субъектом предпринимательской деятельности или осуществлять функции его исполнительного органа</t>
  </si>
  <si>
    <t>итого</t>
  </si>
  <si>
    <t>h</t>
  </si>
  <si>
    <t>u</t>
  </si>
  <si>
    <t>Ф5 Т1</t>
  </si>
  <si>
    <t>Ф5 Т2</t>
  </si>
  <si>
    <t>Прочие сферы материального производства</t>
  </si>
  <si>
    <t>Банки</t>
  </si>
  <si>
    <t>Страховые организации</t>
  </si>
  <si>
    <t>Лизинговые организации</t>
  </si>
  <si>
    <t>Прочие финансовые организации</t>
  </si>
  <si>
    <t xml:space="preserve">Итого </t>
  </si>
  <si>
    <t>Количество согласованных ходатайств всего</t>
  </si>
  <si>
    <r>
      <t>Приобретатели</t>
    </r>
    <r>
      <rPr>
        <sz val="9"/>
        <rFont val="Tahoma"/>
        <family val="2"/>
      </rPr>
      <t xml:space="preserve"> акций (долей), имущества, имущественных прав (отрасли, сферы деятельности - строки 1-28, физические лица - строка 29, иностранные инвесторы - строка 30) </t>
    </r>
  </si>
  <si>
    <t>Физические лица - приобретатели</t>
  </si>
  <si>
    <t>Иностранные инвесторы</t>
  </si>
  <si>
    <t xml:space="preserve">Количество согласованных ходатайств во внутриотраслевом и межотраслевом разрезе </t>
  </si>
  <si>
    <t>Управляющая, инвестиционная, посредническая, в том числе торговая, консультационная, маркетинговая деятельность в финансовой сфере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</si>
  <si>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</si>
  <si>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</si>
  <si>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</si>
  <si>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</si>
  <si>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</si>
  <si>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</si>
  <si>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</si>
  <si>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</si>
  <si>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</si>
  <si>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</si>
  <si>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</si>
  <si>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</si>
  <si>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</si>
  <si>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</si>
  <si>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</si>
  <si>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Всего по ст.27,31 Закона "О защите конкуренции"</t>
  </si>
  <si>
    <t>ст.27,31 Закона "О защите конкуренции"</t>
  </si>
  <si>
    <t>Примечание</t>
  </si>
  <si>
    <r>
      <t xml:space="preserve">Номера отраслей, к которым по основному виду деятельности принадлежат хозяйствующие субъекты, акции (доли), имущество, имущественные права которых приобретаются </t>
    </r>
    <r>
      <rPr>
        <sz val="9"/>
        <rFont val="Tahoma"/>
        <family val="2"/>
      </rPr>
      <t xml:space="preserve">(продавцы) </t>
    </r>
  </si>
  <si>
    <t>Форма №5. Сведения о рассмотрении ходатайств и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</si>
  <si>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</si>
  <si>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</si>
  <si>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</si>
  <si>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</si>
  <si>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Форма №5 Таблица 1</t>
  </si>
  <si>
    <t>Форма №5 Таблица 2</t>
  </si>
  <si>
    <t xml:space="preserve"> - с выбором значений по двойному клику,</t>
  </si>
  <si>
    <t>Заключение между хозяйствующими субъектами-конкурентами соглашения о совместной деятельности на территории Российской Федерации</t>
  </si>
  <si>
    <t>Сведения о рассмотрении ходатайств и уведомлений по осуществлению государственного контроля за экономической концентрацией</t>
  </si>
  <si>
    <t>Ст.7 Закона "О естествен. монополиях"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</si>
  <si>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</si>
  <si>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</si>
  <si>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</si>
  <si>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</si>
  <si>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</si>
  <si>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Постановление Правительства РФ от 08.04.2009 № 314</t>
  </si>
  <si>
    <t>Предоставление в пользование части акватории водного объекта, если лицо (группа лиц) получает право пользования более чем 100 тыс. кв. метров акватории водного объекта</t>
  </si>
  <si>
    <t>Приобретение голосующих акций акционерного общества,  если в результате такого приобретения лицо (группа лиц) получает право распоряжаться более чем 50 % голосующих акций акционерного общества</t>
  </si>
  <si>
    <t>Приобретение прав, позволяющих определять условия осуществления лицом предпринимательской деятельности или осуществлять функции его исполнительного органа, если в результате такого приобретения лицо (группа лиц) получает право контролировать лицо, владеющее правом пользования частью акватории водного объекта</t>
  </si>
  <si>
    <t>Слияние или присоединение лиц, если в результате такого слияния или присоединения вновь созданное или реорганизованное лицо (группа лиц) получит право пользования частью акватории водного объекта</t>
  </si>
  <si>
    <t>Всего по ПП РФ № 314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</si>
  <si>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</si>
  <si>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</si>
  <si>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</si>
  <si>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</si>
  <si>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</si>
  <si>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</si>
  <si>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</si>
  <si>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</si>
  <si>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</si>
  <si>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</si>
  <si>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</si>
  <si>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</si>
  <si>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</si>
  <si>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</si>
  <si>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</si>
  <si>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</si>
  <si>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FAS.STAT.FORM.5.2017.HY!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</si>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</sst>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0.0"/>
    <numFmt numFmtId="184" formatCode="[$-1010409]General"/>
    <numFmt numFmtId="185" formatCode="[$-1010409]0.0"/>
    <numFmt numFmtId="186" formatCode="#,##0.0"/>
  </numFmts>
  <fonts count="55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</fonts>
  <fills count="1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indexed="22"/>
        <bgColor indexed="64"/>
      </patternFill>
    </fill>
    <fill>
      <patternFill patternType="solid">
        <fgColor rgb="FFBCBCB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>
        <color indexed="63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35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 wrapText="1"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0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181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0" fillId="0" borderId="0" xfId="16" applyNumberFormat="1" applyAlignment="1" applyProtection="1">
      <alignment horizontal="left" vertical="center"/>
      <protection/>
    </xf>
    <xf numFmtId="0" fontId="24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3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3" fillId="0" borderId="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left" vertical="center" wrapText="1"/>
      <protection/>
    </xf>
    <xf numFmtId="0" fontId="0" fillId="0" borderId="6" xfId="21" applyNumberFormat="1" applyFont="1" applyFill="1" applyBorder="1" applyAlignment="1" applyProtection="1">
      <alignment horizontal="center" vertical="center" wrapText="1"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6" xfId="21" applyNumberFormat="1" applyFont="1" applyFill="1" applyBorder="1" applyAlignment="1" applyProtection="1">
      <alignment horizontal="left" vertical="center" wrapText="1"/>
      <protection/>
    </xf>
    <xf numFmtId="0" fontId="1" fillId="0" borderId="6" xfId="23" applyNumberFormat="1" applyFont="1" applyFill="1" applyBorder="1" applyAlignment="1">
      <alignment vertical="center" wrapText="1"/>
      <protection/>
    </xf>
    <xf numFmtId="0" fontId="1" fillId="0" borderId="6" xfId="23" applyNumberFormat="1" applyFont="1" applyFill="1" applyBorder="1" applyAlignment="1" applyProtection="1">
      <alignment vertical="center" wrapText="1"/>
      <protection/>
    </xf>
    <xf numFmtId="0" fontId="1" fillId="9" borderId="6" xfId="23" applyNumberFormat="1" applyFont="1" applyFill="1" applyBorder="1" applyAlignment="1" applyProtection="1">
      <alignment vertical="center" wrapText="1"/>
      <protection/>
    </xf>
    <xf numFmtId="0" fontId="1" fillId="9" borderId="5" xfId="23" applyNumberFormat="1" applyFont="1" applyFill="1" applyBorder="1" applyAlignment="1" applyProtection="1">
      <alignment vertical="center" wrapText="1"/>
      <protection/>
    </xf>
    <xf numFmtId="0" fontId="1" fillId="9" borderId="12" xfId="23" applyNumberFormat="1" applyFont="1" applyFill="1" applyBorder="1" applyAlignment="1" applyProtection="1">
      <alignment vertical="center" wrapText="1"/>
      <protection/>
    </xf>
    <xf numFmtId="0" fontId="1" fillId="9" borderId="8" xfId="23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3" fontId="1" fillId="4" borderId="6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3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" fillId="0" borderId="6" xfId="23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9" borderId="13" xfId="23" applyNumberFormat="1" applyFont="1" applyFill="1" applyBorder="1" applyAlignment="1" applyProtection="1">
      <alignment vertical="center" wrapText="1"/>
      <protection/>
    </xf>
    <xf numFmtId="0" fontId="1" fillId="9" borderId="14" xfId="23" applyNumberFormat="1" applyFont="1" applyFill="1" applyBorder="1" applyAlignment="1" applyProtection="1">
      <alignment vertical="center" wrapText="1"/>
      <protection/>
    </xf>
    <xf numFmtId="0" fontId="1" fillId="9" borderId="15" xfId="23" applyNumberFormat="1" applyFont="1" applyFill="1" applyBorder="1" applyAlignment="1" applyProtection="1">
      <alignment vertical="center" wrapText="1"/>
      <protection/>
    </xf>
    <xf numFmtId="0" fontId="1" fillId="9" borderId="16" xfId="23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0" fillId="10" borderId="3" xfId="0" applyNumberFormat="1" applyFont="1" applyFill="1" applyBorder="1" applyAlignment="1" applyProtection="1">
      <alignment horizontal="center" vertical="center" wrapText="1"/>
      <protection/>
    </xf>
    <xf numFmtId="0" fontId="10" fillId="10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0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49" fontId="50" fillId="0" borderId="0" xfId="18" applyNumberForma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49" fontId="50" fillId="0" borderId="0" xfId="16" applyNumberFormat="1" applyFill="1" applyBorder="1" applyAlignment="1" applyProtection="1">
      <alignment horizontal="left" vertical="top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0" fillId="0" borderId="6" xfId="23" applyFont="1" applyFill="1" applyBorder="1" applyAlignment="1" applyProtection="1">
      <alignment horizontal="center" vertical="center" wrapText="1"/>
      <protection/>
    </xf>
    <xf numFmtId="0" fontId="0" fillId="0" borderId="8" xfId="23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6" xfId="23" applyNumberFormat="1" applyFont="1" applyFill="1" applyBorder="1" applyAlignment="1" applyProtection="1">
      <alignment vertical="center" wrapText="1"/>
      <protection/>
    </xf>
    <xf numFmtId="0" fontId="1" fillId="0" borderId="5" xfId="23" applyNumberFormat="1" applyFont="1" applyFill="1" applyBorder="1" applyAlignment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" xfId="23" applyFont="1" applyFill="1" applyBorder="1" applyAlignment="1" applyProtection="1">
      <alignment horizontal="center" vertical="center" wrapText="1"/>
      <protection/>
    </xf>
    <xf numFmtId="0" fontId="1" fillId="0" borderId="11" xfId="23" applyFont="1" applyFill="1" applyBorder="1" applyAlignment="1" applyProtection="1">
      <alignment horizontal="center" vertical="center" wrapText="1"/>
      <protection/>
    </xf>
    <xf numFmtId="0" fontId="1" fillId="0" borderId="3" xfId="23" applyNumberFormat="1" applyFont="1" applyFill="1" applyBorder="1" applyAlignment="1" applyProtection="1">
      <alignment horizontal="center" vertical="center" wrapText="1"/>
      <protection/>
    </xf>
    <xf numFmtId="0" fontId="1" fillId="0" borderId="12" xfId="23" applyNumberFormat="1" applyFont="1" applyFill="1" applyBorder="1" applyAlignment="1" applyProtection="1">
      <alignment horizontal="center" vertical="center" wrapText="1"/>
      <protection/>
    </xf>
    <xf numFmtId="0" fontId="1" fillId="0" borderId="11" xfId="23" applyNumberFormat="1" applyFont="1" applyFill="1" applyBorder="1" applyAlignment="1" applyProtection="1">
      <alignment horizontal="center" vertical="center" wrapText="1"/>
      <protection/>
    </xf>
    <xf numFmtId="0" fontId="1" fillId="0" borderId="15" xfId="23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" xfId="23" applyFont="1" applyFill="1" applyBorder="1" applyAlignment="1" applyProtection="1">
      <alignment horizontal="center" vertical="center" textRotation="255" wrapText="1"/>
      <protection/>
    </xf>
    <xf numFmtId="0" fontId="1" fillId="0" borderId="14" xfId="23" applyFont="1" applyFill="1" applyBorder="1" applyAlignment="1" applyProtection="1">
      <alignment horizontal="center" vertical="center" textRotation="255" wrapText="1"/>
      <protection/>
    </xf>
    <xf numFmtId="0" fontId="1" fillId="0" borderId="16" xfId="23" applyFont="1" applyFill="1" applyBorder="1" applyAlignment="1" applyProtection="1">
      <alignment horizontal="center" vertical="center" textRotation="255" wrapText="1"/>
      <protection/>
    </xf>
    <xf numFmtId="0" fontId="1" fillId="0" borderId="6" xfId="23" applyFont="1" applyFill="1" applyBorder="1" applyAlignment="1" applyProtection="1">
      <alignment horizontal="center" vertical="center" textRotation="255" wrapText="1"/>
      <protection/>
    </xf>
    <xf numFmtId="0" fontId="1" fillId="0" borderId="4" xfId="2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" xfId="2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" xfId="2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" xfId="23" applyNumberFormat="1" applyFont="1" applyFill="1" applyBorder="1" applyAlignment="1" applyProtection="1">
      <alignment horizontal="left" vertical="center" wrapText="1"/>
      <protection/>
    </xf>
    <xf numFmtId="0" fontId="1" fillId="0" borderId="6" xfId="23" applyNumberFormat="1" applyFont="1" applyFill="1" applyBorder="1" applyAlignment="1">
      <alignment horizontal="left" vertical="center" wrapText="1"/>
      <protection/>
    </xf>
    <xf numFmtId="0" fontId="1" fillId="0" borderId="8" xfId="23" applyNumberFormat="1" applyFont="1" applyFill="1" applyBorder="1" applyAlignment="1">
      <alignment horizontal="left" vertical="center" wrapText="1"/>
      <protection/>
    </xf>
    <xf numFmtId="0" fontId="1" fillId="0" borderId="16" xfId="23" applyNumberFormat="1" applyFont="1" applyFill="1" applyBorder="1" applyAlignment="1">
      <alignment horizontal="left" vertical="center" wrapText="1"/>
      <protection/>
    </xf>
    <xf numFmtId="0" fontId="0" fillId="0" borderId="6" xfId="0" applyFont="1" applyBorder="1" applyAlignment="1">
      <alignment horizontal="center" vertical="center"/>
    </xf>
    <xf numFmtId="49" fontId="0" fillId="6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</cellXfs>
  <cellStyles count="21">
    <cellStyle name="Normal" xfId="0"/>
    <cellStyle name="Ввод " xfId="15"/>
    <cellStyle name="Hyperlink" xfId="16"/>
    <cellStyle name="Гиперссылка 2 2" xfId="17"/>
    <cellStyle name="Гиперссылка 2 3" xfId="18"/>
    <cellStyle name="Currency" xfId="19"/>
    <cellStyle name="Currency [0]" xfId="20"/>
    <cellStyle name="ЗаголовокСтолбца" xfId="21"/>
    <cellStyle name="Обычный 2" xfId="22"/>
    <cellStyle name="Обычный 2 2" xfId="23"/>
    <cellStyle name="Обычный 2 2 2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6 2" xfId="30"/>
    <cellStyle name="Followed Hyperlink" xfId="31"/>
    <cellStyle name="Percent" xfId="32"/>
    <cellStyle name="Comma" xfId="33"/>
    <cellStyle name="Comma [0]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525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6" customWidth="1"/>
    <col min="2" max="2" width="8.7109375" style="106" customWidth="1"/>
    <col min="3" max="3" width="22.28125" style="106" customWidth="1"/>
    <col min="4" max="4" width="4.28125" style="106" customWidth="1"/>
    <col min="5" max="6" width="4.421875" style="106" customWidth="1"/>
    <col min="7" max="7" width="4.57421875" style="106" customWidth="1"/>
    <col min="8" max="25" width="4.421875" style="106" customWidth="1"/>
    <col min="26" max="33" width="9.140625" style="107" customWidth="1"/>
    <col min="34" max="16384" width="9.140625" style="106" customWidth="1"/>
  </cols>
  <sheetData>
    <row r="1" spans="1:27" ht="6" customHeight="1">
      <c r="A1" s="105"/>
      <c r="AA1" s="107" t="s">
        <v>49</v>
      </c>
    </row>
    <row r="2" spans="1:22" ht="18">
      <c r="A2" s="108"/>
      <c r="B2" s="109" t="str">
        <f>"Код шаблона: "&amp;GetCode()</f>
        <v>Код шаблона: FAS.STAT.FORM.5.2017.HY</v>
      </c>
      <c r="C2" s="110"/>
      <c r="D2" s="110"/>
      <c r="E2" s="110"/>
      <c r="F2" s="110"/>
      <c r="G2" s="110"/>
      <c r="V2" s="111"/>
    </row>
    <row r="3" spans="1:25" ht="18">
      <c r="A3" s="108"/>
      <c r="B3" s="109" t="str">
        <f>"Версия "&amp;GetVersion()</f>
        <v>Версия 1.0</v>
      </c>
      <c r="C3" s="109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V3" s="111"/>
      <c r="W3" s="111"/>
      <c r="X3" s="111"/>
      <c r="Y3" s="111"/>
    </row>
    <row r="4" spans="2:25" ht="6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6" ht="35.25" customHeight="1">
      <c r="A5" s="111"/>
      <c r="B5" s="181" t="str">
        <f>Титульный!E5</f>
        <v>Форма №5. Сведения о рассмотрении ходатайств и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12"/>
    </row>
    <row r="6" spans="1:26" ht="9.75" customHeight="1">
      <c r="A6" s="111"/>
      <c r="B6" s="113"/>
      <c r="C6" s="114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98"/>
      <c r="Z6" s="112"/>
    </row>
    <row r="7" spans="1:26" ht="15" customHeight="1">
      <c r="A7" s="111"/>
      <c r="B7" s="117"/>
      <c r="C7" s="111"/>
      <c r="D7" s="118"/>
      <c r="E7" s="180" t="s">
        <v>343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99"/>
      <c r="Z7" s="112"/>
    </row>
    <row r="8" spans="1:26" ht="15" customHeight="1">
      <c r="A8" s="111"/>
      <c r="B8" s="117"/>
      <c r="C8" s="111"/>
      <c r="D8" s="118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99"/>
      <c r="Z8" s="112"/>
    </row>
    <row r="9" spans="1:26" ht="15" customHeight="1">
      <c r="A9" s="111"/>
      <c r="B9" s="117"/>
      <c r="C9" s="111"/>
      <c r="D9" s="118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99"/>
      <c r="Z9" s="112"/>
    </row>
    <row r="10" spans="1:26" ht="10.5" customHeight="1">
      <c r="A10" s="111"/>
      <c r="B10" s="117"/>
      <c r="C10" s="111"/>
      <c r="D10" s="118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99"/>
      <c r="Z10" s="112"/>
    </row>
    <row r="11" spans="1:26" ht="27" customHeight="1">
      <c r="A11" s="111"/>
      <c r="B11" s="117"/>
      <c r="C11" s="111"/>
      <c r="D11" s="118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99"/>
      <c r="Z11" s="112"/>
    </row>
    <row r="12" spans="1:26" ht="12" customHeight="1">
      <c r="A12" s="111"/>
      <c r="B12" s="117"/>
      <c r="C12" s="111"/>
      <c r="D12" s="118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99"/>
      <c r="Z12" s="112"/>
    </row>
    <row r="13" spans="1:26" ht="38.25" customHeight="1">
      <c r="A13" s="111"/>
      <c r="B13" s="117"/>
      <c r="C13" s="111"/>
      <c r="D13" s="118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00"/>
      <c r="Z13" s="112"/>
    </row>
    <row r="14" spans="1:26" ht="15" customHeight="1">
      <c r="A14" s="111"/>
      <c r="B14" s="117"/>
      <c r="C14" s="111"/>
      <c r="D14" s="118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99"/>
      <c r="Z14" s="112"/>
    </row>
    <row r="15" spans="1:26" ht="15">
      <c r="A15" s="111"/>
      <c r="B15" s="117"/>
      <c r="C15" s="111"/>
      <c r="D15" s="118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99"/>
      <c r="Z15" s="112"/>
    </row>
    <row r="16" spans="1:26" ht="15">
      <c r="A16" s="111"/>
      <c r="B16" s="117"/>
      <c r="C16" s="111"/>
      <c r="D16" s="118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99"/>
      <c r="Z16" s="112"/>
    </row>
    <row r="17" spans="1:26" ht="15" customHeight="1">
      <c r="A17" s="111"/>
      <c r="B17" s="117"/>
      <c r="C17" s="111"/>
      <c r="D17" s="118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99"/>
      <c r="Z17" s="112"/>
    </row>
    <row r="18" spans="1:26" ht="15">
      <c r="A18" s="111"/>
      <c r="B18" s="117"/>
      <c r="C18" s="111"/>
      <c r="D18" s="118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99"/>
      <c r="Z18" s="112"/>
    </row>
    <row r="19" spans="1:26" ht="59.25" customHeight="1">
      <c r="A19" s="111"/>
      <c r="B19" s="117"/>
      <c r="C19" s="111"/>
      <c r="D19" s="11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99"/>
      <c r="Z19" s="112"/>
    </row>
    <row r="20" spans="1:26" ht="15" hidden="1">
      <c r="A20" s="111"/>
      <c r="B20" s="117"/>
      <c r="C20" s="111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99"/>
      <c r="Z20" s="112"/>
    </row>
    <row r="21" spans="1:26" ht="14.25" customHeight="1" hidden="1">
      <c r="A21" s="111"/>
      <c r="B21" s="117"/>
      <c r="C21" s="111"/>
      <c r="D21" s="118"/>
      <c r="E21" s="129" t="s">
        <v>50</v>
      </c>
      <c r="F21" s="183" t="s">
        <v>51</v>
      </c>
      <c r="G21" s="184"/>
      <c r="H21" s="184"/>
      <c r="I21" s="184"/>
      <c r="J21" s="184"/>
      <c r="K21" s="184"/>
      <c r="L21" s="184"/>
      <c r="M21" s="184"/>
      <c r="N21" s="30"/>
      <c r="O21" s="39" t="s">
        <v>50</v>
      </c>
      <c r="P21" s="185" t="s">
        <v>52</v>
      </c>
      <c r="Q21" s="186"/>
      <c r="R21" s="186"/>
      <c r="S21" s="186"/>
      <c r="T21" s="186"/>
      <c r="U21" s="186"/>
      <c r="V21" s="186"/>
      <c r="W21" s="186"/>
      <c r="X21" s="186"/>
      <c r="Y21" s="99"/>
      <c r="Z21" s="112"/>
    </row>
    <row r="22" spans="1:26" ht="14.25" customHeight="1" hidden="1">
      <c r="A22" s="111"/>
      <c r="B22" s="117"/>
      <c r="C22" s="111"/>
      <c r="D22" s="118"/>
      <c r="E22" s="40" t="s">
        <v>50</v>
      </c>
      <c r="F22" s="183" t="s">
        <v>53</v>
      </c>
      <c r="G22" s="184"/>
      <c r="H22" s="184"/>
      <c r="I22" s="184"/>
      <c r="J22" s="184"/>
      <c r="K22" s="184"/>
      <c r="L22" s="184"/>
      <c r="M22" s="184"/>
      <c r="N22" s="30"/>
      <c r="O22" s="53" t="s">
        <v>50</v>
      </c>
      <c r="P22" s="185" t="s">
        <v>316</v>
      </c>
      <c r="Q22" s="186"/>
      <c r="R22" s="186"/>
      <c r="S22" s="186"/>
      <c r="T22" s="186"/>
      <c r="U22" s="186"/>
      <c r="V22" s="186"/>
      <c r="W22" s="186"/>
      <c r="X22" s="186"/>
      <c r="Y22" s="99"/>
      <c r="Z22" s="112"/>
    </row>
    <row r="23" spans="1:26" ht="27" customHeight="1" hidden="1">
      <c r="A23" s="111"/>
      <c r="B23" s="117"/>
      <c r="C23" s="111"/>
      <c r="D23" s="118"/>
      <c r="E23" s="116"/>
      <c r="F23" s="30"/>
      <c r="G23" s="30"/>
      <c r="H23" s="30"/>
      <c r="I23" s="30"/>
      <c r="J23" s="30"/>
      <c r="K23" s="30"/>
      <c r="L23" s="30"/>
      <c r="M23" s="30"/>
      <c r="N23" s="30"/>
      <c r="O23" s="116"/>
      <c r="P23" s="177" t="s">
        <v>54</v>
      </c>
      <c r="Q23" s="177"/>
      <c r="R23" s="177"/>
      <c r="S23" s="177"/>
      <c r="T23" s="177"/>
      <c r="U23" s="177"/>
      <c r="V23" s="177"/>
      <c r="W23" s="177"/>
      <c r="X23" s="30"/>
      <c r="Y23" s="99"/>
      <c r="Z23" s="112"/>
    </row>
    <row r="24" spans="1:26" ht="10.5" customHeight="1" hidden="1">
      <c r="A24" s="111"/>
      <c r="B24" s="117"/>
      <c r="C24" s="111"/>
      <c r="D24" s="1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9"/>
      <c r="Z24" s="112"/>
    </row>
    <row r="25" spans="1:26" ht="27" customHeight="1" hidden="1">
      <c r="A25" s="111"/>
      <c r="B25" s="117"/>
      <c r="C25" s="111"/>
      <c r="D25" s="1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9"/>
      <c r="Z25" s="112"/>
    </row>
    <row r="26" spans="1:26" ht="12" customHeight="1" hidden="1">
      <c r="A26" s="111"/>
      <c r="B26" s="117"/>
      <c r="C26" s="111"/>
      <c r="D26" s="1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9"/>
      <c r="Z26" s="112"/>
    </row>
    <row r="27" spans="1:26" ht="38.25" customHeight="1" hidden="1">
      <c r="A27" s="111"/>
      <c r="B27" s="117"/>
      <c r="C27" s="111"/>
      <c r="D27" s="1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9"/>
      <c r="Z27" s="112"/>
    </row>
    <row r="28" spans="1:26" ht="15" hidden="1">
      <c r="A28" s="111"/>
      <c r="B28" s="117"/>
      <c r="C28" s="111"/>
      <c r="D28" s="1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9"/>
      <c r="Z28" s="112"/>
    </row>
    <row r="29" spans="1:26" ht="15" hidden="1">
      <c r="A29" s="111"/>
      <c r="B29" s="117"/>
      <c r="C29" s="111"/>
      <c r="D29" s="1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9"/>
      <c r="Z29" s="112"/>
    </row>
    <row r="30" spans="1:26" ht="15" hidden="1">
      <c r="A30" s="111"/>
      <c r="B30" s="117"/>
      <c r="C30" s="111"/>
      <c r="D30" s="1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9"/>
      <c r="Z30" s="112"/>
    </row>
    <row r="31" spans="1:26" ht="15" hidden="1">
      <c r="A31" s="111"/>
      <c r="B31" s="117"/>
      <c r="C31" s="111"/>
      <c r="D31" s="11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9"/>
      <c r="Z31" s="112"/>
    </row>
    <row r="32" spans="1:26" ht="15" hidden="1">
      <c r="A32" s="111"/>
      <c r="B32" s="117"/>
      <c r="C32" s="111"/>
      <c r="D32" s="1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9"/>
      <c r="Z32" s="112"/>
    </row>
    <row r="33" spans="1:26" ht="18.75" customHeight="1" hidden="1">
      <c r="A33" s="111"/>
      <c r="B33" s="117"/>
      <c r="C33" s="111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99"/>
      <c r="Z33" s="112"/>
    </row>
    <row r="34" spans="1:26" ht="15" hidden="1">
      <c r="A34" s="111"/>
      <c r="B34" s="117"/>
      <c r="C34" s="111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99"/>
      <c r="Z34" s="112"/>
    </row>
    <row r="35" spans="1:26" ht="24" customHeight="1" hidden="1">
      <c r="A35" s="111"/>
      <c r="B35" s="117"/>
      <c r="C35" s="111"/>
      <c r="D35" s="118"/>
      <c r="E35" s="180" t="s">
        <v>311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99"/>
      <c r="Z35" s="112"/>
    </row>
    <row r="36" spans="1:26" ht="38.25" customHeight="1" hidden="1">
      <c r="A36" s="111"/>
      <c r="B36" s="117"/>
      <c r="C36" s="111"/>
      <c r="D36" s="118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99"/>
      <c r="Z36" s="112"/>
    </row>
    <row r="37" spans="1:26" ht="9.75" customHeight="1" hidden="1">
      <c r="A37" s="111"/>
      <c r="B37" s="117"/>
      <c r="C37" s="111"/>
      <c r="D37" s="11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99"/>
      <c r="Z37" s="112"/>
    </row>
    <row r="38" spans="1:26" ht="51" customHeight="1" hidden="1">
      <c r="A38" s="111"/>
      <c r="B38" s="117"/>
      <c r="C38" s="111"/>
      <c r="D38" s="118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99"/>
      <c r="Z38" s="112"/>
    </row>
    <row r="39" spans="1:26" ht="15" customHeight="1" hidden="1">
      <c r="A39" s="111"/>
      <c r="B39" s="117"/>
      <c r="C39" s="111"/>
      <c r="D39" s="118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99"/>
      <c r="Z39" s="112"/>
    </row>
    <row r="40" spans="1:26" ht="12" customHeight="1" hidden="1">
      <c r="A40" s="111"/>
      <c r="B40" s="117"/>
      <c r="C40" s="111"/>
      <c r="D40" s="118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99"/>
      <c r="Z40" s="112"/>
    </row>
    <row r="41" spans="1:26" ht="38.25" customHeight="1" hidden="1">
      <c r="A41" s="111"/>
      <c r="B41" s="117"/>
      <c r="C41" s="111"/>
      <c r="D41" s="118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99"/>
      <c r="Z41" s="112"/>
    </row>
    <row r="42" spans="1:26" ht="15" hidden="1">
      <c r="A42" s="111"/>
      <c r="B42" s="117"/>
      <c r="C42" s="111"/>
      <c r="D42" s="118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99"/>
      <c r="Z42" s="112"/>
    </row>
    <row r="43" spans="1:26" ht="15" hidden="1">
      <c r="A43" s="111"/>
      <c r="B43" s="117"/>
      <c r="C43" s="111"/>
      <c r="D43" s="118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99"/>
      <c r="Z43" s="112"/>
    </row>
    <row r="44" spans="1:26" ht="33.75" customHeight="1" hidden="1">
      <c r="A44" s="111"/>
      <c r="B44" s="117"/>
      <c r="C44" s="111"/>
      <c r="D44" s="11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99"/>
      <c r="Z44" s="112"/>
    </row>
    <row r="45" spans="1:26" ht="15" hidden="1">
      <c r="A45" s="111"/>
      <c r="B45" s="117"/>
      <c r="C45" s="111"/>
      <c r="D45" s="11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99"/>
      <c r="Z45" s="112"/>
    </row>
    <row r="46" spans="1:26" ht="24" customHeight="1" hidden="1">
      <c r="A46" s="111"/>
      <c r="B46" s="117"/>
      <c r="C46" s="111"/>
      <c r="D46" s="118"/>
      <c r="E46" s="180" t="s">
        <v>312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99"/>
      <c r="Z46" s="112"/>
    </row>
    <row r="47" spans="1:26" ht="37.5" customHeight="1" hidden="1">
      <c r="A47" s="111"/>
      <c r="B47" s="117"/>
      <c r="C47" s="111"/>
      <c r="D47" s="118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99"/>
      <c r="Z47" s="112"/>
    </row>
    <row r="48" spans="1:26" ht="24" customHeight="1" hidden="1">
      <c r="A48" s="111"/>
      <c r="B48" s="117"/>
      <c r="C48" s="111"/>
      <c r="D48" s="118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99"/>
      <c r="Z48" s="112"/>
    </row>
    <row r="49" spans="1:26" ht="51" customHeight="1" hidden="1">
      <c r="A49" s="111"/>
      <c r="B49" s="117"/>
      <c r="C49" s="111"/>
      <c r="D49" s="118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99"/>
      <c r="Z49" s="112"/>
    </row>
    <row r="50" spans="1:26" ht="15" hidden="1">
      <c r="A50" s="111"/>
      <c r="B50" s="117"/>
      <c r="C50" s="111"/>
      <c r="D50" s="118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99"/>
      <c r="Z50" s="112"/>
    </row>
    <row r="51" spans="1:26" ht="15" hidden="1">
      <c r="A51" s="111"/>
      <c r="B51" s="117"/>
      <c r="C51" s="111"/>
      <c r="D51" s="118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99"/>
      <c r="Z51" s="112"/>
    </row>
    <row r="52" spans="1:26" ht="15" hidden="1">
      <c r="A52" s="111"/>
      <c r="B52" s="117"/>
      <c r="C52" s="111"/>
      <c r="D52" s="118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99"/>
      <c r="Z52" s="112"/>
    </row>
    <row r="53" spans="1:26" ht="15" hidden="1">
      <c r="A53" s="111"/>
      <c r="B53" s="117"/>
      <c r="C53" s="111"/>
      <c r="D53" s="118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99"/>
      <c r="Z53" s="112"/>
    </row>
    <row r="54" spans="1:26" ht="15" hidden="1">
      <c r="A54" s="111"/>
      <c r="B54" s="117"/>
      <c r="C54" s="111"/>
      <c r="D54" s="118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99"/>
      <c r="Z54" s="112"/>
    </row>
    <row r="55" spans="1:26" ht="15" hidden="1">
      <c r="A55" s="111"/>
      <c r="B55" s="117"/>
      <c r="C55" s="111"/>
      <c r="D55" s="118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99"/>
      <c r="Z55" s="112"/>
    </row>
    <row r="56" spans="1:26" ht="25.5" customHeight="1" hidden="1">
      <c r="A56" s="111"/>
      <c r="B56" s="117"/>
      <c r="C56" s="111"/>
      <c r="D56" s="119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99"/>
      <c r="Z56" s="112"/>
    </row>
    <row r="57" spans="1:26" ht="15" hidden="1">
      <c r="A57" s="111"/>
      <c r="B57" s="117"/>
      <c r="C57" s="111"/>
      <c r="D57" s="119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99"/>
      <c r="Z57" s="112"/>
    </row>
    <row r="58" spans="1:26" ht="15" customHeight="1" hidden="1">
      <c r="A58" s="111"/>
      <c r="B58" s="117"/>
      <c r="C58" s="111"/>
      <c r="D58" s="118"/>
      <c r="E58" s="130"/>
      <c r="F58" s="188" t="s">
        <v>310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/>
      <c r="Y58" s="99"/>
      <c r="Z58" s="112"/>
    </row>
    <row r="59" spans="1:26" ht="15" customHeight="1" hidden="1">
      <c r="A59" s="111"/>
      <c r="B59" s="117"/>
      <c r="C59" s="111"/>
      <c r="D59" s="118"/>
      <c r="E59" s="155"/>
      <c r="F59" s="188" t="s">
        <v>290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/>
      <c r="X59"/>
      <c r="Y59" s="99"/>
      <c r="Z59" s="112"/>
    </row>
    <row r="60" spans="1:26" ht="15" customHeight="1" hidden="1">
      <c r="A60" s="111"/>
      <c r="B60" s="117"/>
      <c r="C60" s="111"/>
      <c r="D60" s="195"/>
      <c r="E60" s="196"/>
      <c r="F60" s="196"/>
      <c r="G60" s="196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99"/>
      <c r="Z60" s="112"/>
    </row>
    <row r="61" spans="1:26" ht="15" hidden="1">
      <c r="A61" s="111"/>
      <c r="B61" s="117"/>
      <c r="C61" s="111"/>
      <c r="D61" s="118"/>
      <c r="E61" s="27"/>
      <c r="F61" s="28"/>
      <c r="G61" s="2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99"/>
      <c r="Z61" s="112"/>
    </row>
    <row r="62" spans="1:26" ht="27.75" customHeight="1" hidden="1">
      <c r="A62" s="111"/>
      <c r="B62" s="117"/>
      <c r="C62" s="111"/>
      <c r="D62" s="1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9"/>
      <c r="Z62" s="112"/>
    </row>
    <row r="63" spans="1:26" ht="15" hidden="1">
      <c r="A63" s="111"/>
      <c r="B63" s="117"/>
      <c r="C63" s="111"/>
      <c r="D63" s="1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9"/>
      <c r="Z63" s="112"/>
    </row>
    <row r="64" spans="1:26" ht="15" hidden="1">
      <c r="A64" s="111"/>
      <c r="B64" s="117"/>
      <c r="C64" s="111"/>
      <c r="D64" s="1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9"/>
      <c r="Z64" s="112"/>
    </row>
    <row r="65" spans="1:26" ht="15" hidden="1">
      <c r="A65" s="111"/>
      <c r="B65" s="117"/>
      <c r="C65" s="111"/>
      <c r="D65" s="1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9"/>
      <c r="Z65" s="112"/>
    </row>
    <row r="66" spans="1:26" ht="15" hidden="1">
      <c r="A66" s="111"/>
      <c r="B66" s="117"/>
      <c r="C66" s="111"/>
      <c r="D66" s="1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9"/>
      <c r="Z66" s="112"/>
    </row>
    <row r="67" spans="1:26" ht="15" hidden="1">
      <c r="A67" s="111"/>
      <c r="B67" s="117"/>
      <c r="C67" s="111"/>
      <c r="D67" s="1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9"/>
      <c r="Z67" s="112"/>
    </row>
    <row r="68" spans="1:26" ht="89.25" customHeight="1" hidden="1">
      <c r="A68" s="111"/>
      <c r="B68" s="117"/>
      <c r="C68" s="111"/>
      <c r="D68" s="119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99"/>
      <c r="Z68" s="112"/>
    </row>
    <row r="69" spans="1:26" ht="15" hidden="1">
      <c r="A69" s="111"/>
      <c r="B69" s="117"/>
      <c r="C69" s="111"/>
      <c r="D69" s="119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99"/>
      <c r="Z69" s="112"/>
    </row>
    <row r="70" spans="1:26" ht="15" hidden="1">
      <c r="A70" s="111"/>
      <c r="B70" s="117"/>
      <c r="C70" s="111"/>
      <c r="D70" s="118"/>
      <c r="E70" s="155"/>
      <c r="F70" s="188" t="s">
        <v>206</v>
      </c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/>
      <c r="Y70" s="99"/>
      <c r="Z70" s="112"/>
    </row>
    <row r="71" spans="1:26" ht="12.75" customHeight="1" hidden="1">
      <c r="A71" s="111"/>
      <c r="B71" s="117"/>
      <c r="C71" s="111"/>
      <c r="D71" s="118"/>
      <c r="Y71" s="99"/>
      <c r="Z71" s="112"/>
    </row>
    <row r="72" spans="1:26" ht="29.25" customHeight="1" hidden="1">
      <c r="A72" s="111"/>
      <c r="B72" s="117"/>
      <c r="C72" s="111"/>
      <c r="D72" s="118"/>
      <c r="E72" s="12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99"/>
      <c r="Z72" s="112"/>
    </row>
    <row r="73" spans="1:26" ht="15" hidden="1">
      <c r="A73" s="111"/>
      <c r="B73" s="117"/>
      <c r="C73" s="111"/>
      <c r="D73" s="118"/>
      <c r="E73" s="121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99"/>
      <c r="Z73" s="112"/>
    </row>
    <row r="74" spans="1:26" ht="15" customHeight="1" hidden="1">
      <c r="A74" s="111"/>
      <c r="B74" s="117"/>
      <c r="C74" s="111"/>
      <c r="D74" s="118"/>
      <c r="E74" s="12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99"/>
      <c r="Z74" s="112"/>
    </row>
    <row r="75" spans="1:26" ht="15" hidden="1">
      <c r="A75" s="111"/>
      <c r="B75" s="117"/>
      <c r="C75" s="111"/>
      <c r="D75" s="11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99"/>
      <c r="Z75" s="112"/>
    </row>
    <row r="76" spans="1:26" ht="15" hidden="1">
      <c r="A76" s="111"/>
      <c r="B76" s="117"/>
      <c r="C76" s="111"/>
      <c r="D76" s="118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99"/>
      <c r="Z76" s="112"/>
    </row>
    <row r="77" spans="1:26" ht="15" hidden="1">
      <c r="A77" s="111"/>
      <c r="B77" s="117"/>
      <c r="C77" s="111"/>
      <c r="D77" s="118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99"/>
      <c r="Z77" s="112"/>
    </row>
    <row r="78" spans="1:26" ht="15" hidden="1">
      <c r="A78" s="111"/>
      <c r="B78" s="117"/>
      <c r="C78" s="111"/>
      <c r="D78" s="118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99"/>
      <c r="Z78" s="112"/>
    </row>
    <row r="79" spans="1:26" ht="15" hidden="1">
      <c r="A79" s="111"/>
      <c r="B79" s="117"/>
      <c r="C79" s="111"/>
      <c r="D79" s="118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99"/>
      <c r="Z79" s="112"/>
    </row>
    <row r="80" spans="1:26" ht="15" hidden="1">
      <c r="A80" s="111"/>
      <c r="B80" s="117"/>
      <c r="C80" s="111"/>
      <c r="D80" s="118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99"/>
      <c r="Z80" s="112"/>
    </row>
    <row r="81" spans="1:26" ht="15" hidden="1">
      <c r="A81" s="111"/>
      <c r="B81" s="117"/>
      <c r="C81" s="111"/>
      <c r="D81" s="118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99"/>
      <c r="Z81" s="112"/>
    </row>
    <row r="82" spans="1:26" ht="15" hidden="1">
      <c r="A82" s="111"/>
      <c r="B82" s="117"/>
      <c r="C82" s="111"/>
      <c r="D82" s="118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99"/>
      <c r="Z82" s="112"/>
    </row>
    <row r="83" spans="1:26" ht="15" hidden="1">
      <c r="A83" s="111"/>
      <c r="B83" s="117"/>
      <c r="C83" s="111"/>
      <c r="D83" s="118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99"/>
      <c r="Z83" s="112"/>
    </row>
    <row r="84" spans="1:26" ht="15" hidden="1">
      <c r="A84" s="111"/>
      <c r="B84" s="117"/>
      <c r="C84" s="111"/>
      <c r="D84" s="118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99"/>
      <c r="Z84" s="112"/>
    </row>
    <row r="85" spans="1:26" ht="15" hidden="1">
      <c r="A85" s="111"/>
      <c r="B85" s="117"/>
      <c r="C85" s="111"/>
      <c r="D85" s="118"/>
      <c r="Y85" s="99"/>
      <c r="Z85" s="112"/>
    </row>
    <row r="86" spans="1:26" ht="15" hidden="1">
      <c r="A86" s="111"/>
      <c r="B86" s="117"/>
      <c r="C86" s="111"/>
      <c r="D86" s="118"/>
      <c r="Y86" s="99"/>
      <c r="Z86" s="112"/>
    </row>
    <row r="87" spans="1:26" ht="15" hidden="1">
      <c r="A87" s="111"/>
      <c r="B87" s="117"/>
      <c r="C87" s="111"/>
      <c r="D87" s="118"/>
      <c r="E87" s="155"/>
      <c r="F87" s="188" t="s">
        <v>291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/>
      <c r="Y87" s="99"/>
      <c r="Z87" s="112"/>
    </row>
    <row r="88" spans="1:26" ht="15" customHeight="1" hidden="1">
      <c r="A88" s="111"/>
      <c r="B88" s="117"/>
      <c r="C88" s="111"/>
      <c r="D88" s="118"/>
      <c r="E88" s="155"/>
      <c r="F88" s="188" t="s">
        <v>292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/>
      <c r="Y88" s="99"/>
      <c r="Z88" s="112"/>
    </row>
    <row r="89" spans="1:26" ht="15" hidden="1">
      <c r="A89" s="111"/>
      <c r="B89" s="117"/>
      <c r="C89" s="111"/>
      <c r="D89" s="118"/>
      <c r="E89" s="191"/>
      <c r="F89" s="191"/>
      <c r="G89" s="191"/>
      <c r="H89" s="191"/>
      <c r="I89" s="191"/>
      <c r="J89" s="191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99"/>
      <c r="Z89" s="112"/>
    </row>
    <row r="90" spans="1:26" ht="15" customHeight="1" hidden="1">
      <c r="A90" s="111"/>
      <c r="B90" s="117"/>
      <c r="C90" s="111"/>
      <c r="D90" s="118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99"/>
      <c r="Z90" s="112"/>
    </row>
    <row r="91" spans="1:26" ht="15" customHeight="1" hidden="1">
      <c r="A91" s="111"/>
      <c r="B91" s="117"/>
      <c r="C91" s="111"/>
      <c r="D91" s="118"/>
      <c r="E91" s="155"/>
      <c r="F91" s="155"/>
      <c r="G91" s="155"/>
      <c r="H91" s="155"/>
      <c r="I91" s="155"/>
      <c r="J91" s="15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99"/>
      <c r="Z91" s="112"/>
    </row>
    <row r="92" spans="1:26" ht="15" customHeight="1" hidden="1">
      <c r="A92" s="111"/>
      <c r="B92" s="117"/>
      <c r="C92" s="111"/>
      <c r="D92" s="118"/>
      <c r="E92" s="155"/>
      <c r="F92" s="155"/>
      <c r="G92" s="155"/>
      <c r="H92" s="155"/>
      <c r="I92" s="155"/>
      <c r="J92" s="15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99"/>
      <c r="Z92" s="112"/>
    </row>
    <row r="93" spans="1:33" s="136" customFormat="1" ht="15" customHeight="1" hidden="1">
      <c r="A93" s="132"/>
      <c r="B93" s="133"/>
      <c r="C93" s="132"/>
      <c r="D93" s="131"/>
      <c r="E93" s="155"/>
      <c r="F93" s="155"/>
      <c r="G93" s="155"/>
      <c r="H93" s="155"/>
      <c r="I93" s="155"/>
      <c r="J93" s="15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99"/>
      <c r="Z93" s="134"/>
      <c r="AA93" s="135"/>
      <c r="AB93" s="135"/>
      <c r="AC93" s="135"/>
      <c r="AD93" s="135"/>
      <c r="AE93" s="135"/>
      <c r="AF93" s="135"/>
      <c r="AG93" s="135"/>
    </row>
    <row r="94" spans="1:26" ht="15" hidden="1">
      <c r="A94" s="111"/>
      <c r="B94" s="117"/>
      <c r="C94" s="111"/>
      <c r="D94" s="118"/>
      <c r="E94" s="155"/>
      <c r="F94" s="155"/>
      <c r="G94" s="155"/>
      <c r="H94" s="155"/>
      <c r="I94" s="155"/>
      <c r="J94" s="155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99"/>
      <c r="Z94" s="112"/>
    </row>
    <row r="95" spans="1:26" ht="15" hidden="1">
      <c r="A95" s="111"/>
      <c r="B95" s="117"/>
      <c r="C95" s="111"/>
      <c r="D95" s="118"/>
      <c r="Y95" s="99"/>
      <c r="Z95" s="112"/>
    </row>
    <row r="96" spans="1:26" ht="15" hidden="1">
      <c r="A96" s="111"/>
      <c r="B96" s="117"/>
      <c r="C96" s="111"/>
      <c r="D96" s="118"/>
      <c r="Y96" s="99"/>
      <c r="Z96" s="112"/>
    </row>
    <row r="97" spans="1:26" ht="15" hidden="1">
      <c r="A97" s="111"/>
      <c r="B97" s="117"/>
      <c r="C97" s="111"/>
      <c r="D97" s="118"/>
      <c r="Y97" s="99"/>
      <c r="Z97" s="112"/>
    </row>
    <row r="98" spans="1:26" ht="15" hidden="1">
      <c r="A98" s="111"/>
      <c r="B98" s="117"/>
      <c r="C98" s="111"/>
      <c r="D98" s="118"/>
      <c r="Y98" s="99"/>
      <c r="Z98" s="112"/>
    </row>
    <row r="99" spans="1:26" ht="15" hidden="1">
      <c r="A99" s="111"/>
      <c r="B99" s="117"/>
      <c r="C99" s="111"/>
      <c r="D99" s="118"/>
      <c r="Y99" s="99"/>
      <c r="Z99" s="112"/>
    </row>
    <row r="100" spans="1:26" ht="15" hidden="1">
      <c r="A100" s="111"/>
      <c r="B100" s="117"/>
      <c r="C100" s="111"/>
      <c r="D100" s="1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9"/>
      <c r="Z100" s="112"/>
    </row>
    <row r="101" spans="1:26" ht="15" hidden="1">
      <c r="A101" s="111"/>
      <c r="B101" s="117"/>
      <c r="C101" s="111"/>
      <c r="D101" s="1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9"/>
      <c r="Z101" s="112"/>
    </row>
    <row r="102" spans="1:26" ht="27" customHeight="1" hidden="1">
      <c r="A102" s="111"/>
      <c r="B102" s="117"/>
      <c r="C102" s="111"/>
      <c r="D102" s="119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99"/>
      <c r="Z102" s="112"/>
    </row>
    <row r="103" spans="1:26" ht="15" hidden="1">
      <c r="A103" s="111"/>
      <c r="B103" s="117"/>
      <c r="C103" s="111"/>
      <c r="D103" s="119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99"/>
      <c r="Z103" s="112"/>
    </row>
    <row r="104" spans="1:26" ht="25.5" customHeight="1" hidden="1">
      <c r="A104" s="111"/>
      <c r="B104" s="117"/>
      <c r="C104" s="111"/>
      <c r="D104" s="118"/>
      <c r="E104" s="190" t="s">
        <v>55</v>
      </c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99"/>
      <c r="Z104" s="112"/>
    </row>
    <row r="105" spans="1:26" ht="15" customHeight="1" hidden="1">
      <c r="A105" s="111"/>
      <c r="B105" s="117"/>
      <c r="C105" s="111"/>
      <c r="D105" s="118"/>
      <c r="E105" s="30"/>
      <c r="F105" s="30"/>
      <c r="G105" s="30"/>
      <c r="H105" s="102"/>
      <c r="I105" s="102"/>
      <c r="J105" s="102"/>
      <c r="K105" s="102"/>
      <c r="L105" s="102"/>
      <c r="M105" s="102"/>
      <c r="N105" s="102"/>
      <c r="O105" s="103"/>
      <c r="P105" s="103"/>
      <c r="Q105" s="103"/>
      <c r="R105" s="103"/>
      <c r="S105" s="103"/>
      <c r="T105" s="103"/>
      <c r="U105" s="30"/>
      <c r="V105" s="30"/>
      <c r="W105" s="30"/>
      <c r="X105" s="30"/>
      <c r="Y105" s="99"/>
      <c r="Z105" s="112"/>
    </row>
    <row r="106" spans="1:27" ht="15" customHeight="1" hidden="1">
      <c r="A106" s="111"/>
      <c r="B106" s="117"/>
      <c r="C106" s="111"/>
      <c r="D106" s="118"/>
      <c r="E106" s="124"/>
      <c r="F106" s="189" t="s">
        <v>56</v>
      </c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03"/>
      <c r="U106" s="30"/>
      <c r="V106" s="30"/>
      <c r="W106" s="30"/>
      <c r="X106" s="30"/>
      <c r="Y106" s="99"/>
      <c r="Z106" s="112"/>
      <c r="AA106" s="107" t="s">
        <v>57</v>
      </c>
    </row>
    <row r="107" spans="1:26" ht="15" customHeight="1" hidden="1">
      <c r="A107" s="111"/>
      <c r="B107" s="117"/>
      <c r="C107" s="111"/>
      <c r="D107" s="118"/>
      <c r="E107" s="30"/>
      <c r="F107" s="30"/>
      <c r="G107" s="30"/>
      <c r="H107" s="102"/>
      <c r="I107" s="102"/>
      <c r="J107" s="102"/>
      <c r="K107" s="102"/>
      <c r="L107" s="102"/>
      <c r="M107" s="102"/>
      <c r="N107" s="102"/>
      <c r="O107" s="103"/>
      <c r="P107" s="103"/>
      <c r="Q107" s="103"/>
      <c r="R107" s="103"/>
      <c r="S107" s="103"/>
      <c r="T107" s="103"/>
      <c r="U107" s="30"/>
      <c r="V107" s="30"/>
      <c r="W107" s="30"/>
      <c r="X107" s="30"/>
      <c r="Y107" s="99"/>
      <c r="Z107" s="112"/>
    </row>
    <row r="108" spans="1:26" ht="15" hidden="1">
      <c r="A108" s="111"/>
      <c r="B108" s="117"/>
      <c r="C108" s="111"/>
      <c r="D108" s="118"/>
      <c r="E108" s="30"/>
      <c r="F108" s="189" t="s">
        <v>58</v>
      </c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99"/>
      <c r="Z108" s="112"/>
    </row>
    <row r="109" spans="1:26" ht="15" hidden="1">
      <c r="A109" s="111"/>
      <c r="B109" s="117"/>
      <c r="C109" s="111"/>
      <c r="D109" s="1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9"/>
      <c r="Z109" s="112"/>
    </row>
    <row r="110" spans="1:26" ht="15" hidden="1">
      <c r="A110" s="111"/>
      <c r="B110" s="117"/>
      <c r="C110" s="111"/>
      <c r="D110" s="1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9"/>
      <c r="Z110" s="112"/>
    </row>
    <row r="111" spans="1:26" ht="15" hidden="1">
      <c r="A111" s="111"/>
      <c r="B111" s="117"/>
      <c r="C111" s="111"/>
      <c r="D111" s="1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9"/>
      <c r="Z111" s="112"/>
    </row>
    <row r="112" spans="1:26" ht="15" hidden="1">
      <c r="A112" s="111"/>
      <c r="B112" s="117"/>
      <c r="C112" s="111"/>
      <c r="D112" s="1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9"/>
      <c r="Z112" s="112"/>
    </row>
    <row r="113" spans="1:26" ht="15" hidden="1">
      <c r="A113" s="111"/>
      <c r="B113" s="117"/>
      <c r="C113" s="111"/>
      <c r="D113" s="1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9"/>
      <c r="Z113" s="112"/>
    </row>
    <row r="114" spans="1:26" ht="15" hidden="1">
      <c r="A114" s="111"/>
      <c r="B114" s="117"/>
      <c r="C114" s="111"/>
      <c r="D114" s="118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9"/>
      <c r="Z114" s="112"/>
    </row>
    <row r="115" spans="1:26" ht="15" hidden="1">
      <c r="A115" s="111"/>
      <c r="B115" s="117"/>
      <c r="C115" s="111"/>
      <c r="D115" s="1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9"/>
      <c r="Z115" s="112"/>
    </row>
    <row r="116" spans="1:26" ht="15" hidden="1">
      <c r="A116" s="111"/>
      <c r="B116" s="117"/>
      <c r="C116" s="111"/>
      <c r="D116" s="1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9"/>
      <c r="Z116" s="112"/>
    </row>
    <row r="117" spans="1:26" ht="30" customHeight="1" hidden="1">
      <c r="A117" s="111"/>
      <c r="B117" s="117"/>
      <c r="C117" s="111"/>
      <c r="D117" s="1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9"/>
      <c r="Z117" s="112"/>
    </row>
    <row r="118" spans="1:26" ht="31.5" customHeight="1" hidden="1">
      <c r="A118" s="111"/>
      <c r="B118" s="117"/>
      <c r="C118" s="111"/>
      <c r="D118" s="1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9"/>
      <c r="Z118" s="112"/>
    </row>
    <row r="119" spans="1:26" ht="15" customHeight="1">
      <c r="A119" s="111"/>
      <c r="B119" s="125"/>
      <c r="C119" s="126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04"/>
      <c r="Z119" s="112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E46:X57"/>
    <mergeCell ref="K89:X89"/>
    <mergeCell ref="E80:X80"/>
    <mergeCell ref="E81:X81"/>
    <mergeCell ref="H61:X61"/>
    <mergeCell ref="D60:G60"/>
    <mergeCell ref="F59:V59"/>
    <mergeCell ref="H60:X60"/>
    <mergeCell ref="F87:W87"/>
    <mergeCell ref="F88:W88"/>
    <mergeCell ref="F108:X108"/>
    <mergeCell ref="E104:X104"/>
    <mergeCell ref="F106:S106"/>
    <mergeCell ref="E79:X79"/>
    <mergeCell ref="E89:J89"/>
    <mergeCell ref="F70:W70"/>
    <mergeCell ref="E82:X82"/>
    <mergeCell ref="B5:Y5"/>
    <mergeCell ref="E7:X19"/>
    <mergeCell ref="F21:M21"/>
    <mergeCell ref="P21:X21"/>
    <mergeCell ref="F22:M22"/>
    <mergeCell ref="P22:X22"/>
    <mergeCell ref="E83:X83"/>
    <mergeCell ref="P23:W23"/>
    <mergeCell ref="F73:X73"/>
    <mergeCell ref="E76:X76"/>
    <mergeCell ref="E77:X77"/>
    <mergeCell ref="E78:X78"/>
    <mergeCell ref="E35:X39"/>
    <mergeCell ref="E40:X40"/>
    <mergeCell ref="F58:W58"/>
    <mergeCell ref="E41:X45"/>
  </mergeCells>
  <hyperlinks>
    <hyperlink ref="F70:W70" location="Инструкция!A1" tooltip="http://eias.ru/files/shablon/INSTR_FAS.STAT.FORM.5.pdf" display="Перейти к документу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30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205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239">
        <v>42929.39528935185</v>
      </c>
      <c r="C3" s="9" t="s">
        <v>345</v>
      </c>
      <c r="D3" s="20" t="s">
        <v>346</v>
      </c>
    </row>
    <row r="4" spans="2:4" ht="11.25">
      <c r="B4" s="239">
        <v>42929.39530092593</v>
      </c>
      <c r="C4" s="9" t="s">
        <v>347</v>
      </c>
      <c r="D4" s="20" t="s">
        <v>346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80" customWidth="1"/>
    <col min="5" max="5" width="31.140625" style="80" bestFit="1" customWidth="1"/>
    <col min="6" max="6" width="50.7109375" style="6" customWidth="1"/>
    <col min="7" max="7" width="3.7109375" style="91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90"/>
    </row>
    <row r="2" spans="1:7" s="3" customFormat="1" ht="3" customHeight="1" hidden="1">
      <c r="A2" s="1"/>
      <c r="B2" s="2"/>
      <c r="D2" s="4"/>
      <c r="E2" s="4"/>
      <c r="G2" s="90"/>
    </row>
    <row r="3" ht="3" customHeight="1"/>
    <row r="4" spans="4:6" ht="15.75" customHeight="1">
      <c r="D4" s="81"/>
      <c r="E4" s="81"/>
      <c r="F4" s="31" t="str">
        <f>version</f>
        <v>Версия 1.0</v>
      </c>
    </row>
    <row r="5" spans="4:7" ht="45" customHeight="1">
      <c r="D5" s="82"/>
      <c r="E5" s="198" t="s">
        <v>309</v>
      </c>
      <c r="F5" s="198"/>
      <c r="G5" s="92"/>
    </row>
    <row r="6" spans="1:7" s="80" customFormat="1" ht="11.25">
      <c r="A6" s="4"/>
      <c r="B6" s="2"/>
      <c r="C6" s="95"/>
      <c r="D6" s="81"/>
      <c r="E6" s="83"/>
      <c r="F6" s="97"/>
      <c r="G6" s="92"/>
    </row>
    <row r="7" spans="4:8" ht="22.5">
      <c r="D7" s="82"/>
      <c r="E7" s="18" t="s">
        <v>178</v>
      </c>
      <c r="F7" s="161" t="s">
        <v>344</v>
      </c>
      <c r="G7" s="92"/>
      <c r="H7" s="166">
        <v>2255893787</v>
      </c>
    </row>
    <row r="8" spans="4:7" ht="19.5">
      <c r="D8" s="84"/>
      <c r="E8" s="18" t="s">
        <v>180</v>
      </c>
      <c r="F8" s="162" t="s">
        <v>73</v>
      </c>
      <c r="G8" s="93"/>
    </row>
    <row r="9" spans="4:7" ht="3" customHeight="1">
      <c r="D9" s="84"/>
      <c r="E9" s="18"/>
      <c r="F9" s="18"/>
      <c r="G9" s="93"/>
    </row>
    <row r="10" spans="1:7" s="80" customFormat="1" ht="19.5">
      <c r="A10" s="4"/>
      <c r="B10" s="2"/>
      <c r="C10" s="95"/>
      <c r="D10" s="84"/>
      <c r="E10" s="84"/>
      <c r="F10" s="137" t="s">
        <v>211</v>
      </c>
      <c r="G10" s="84"/>
    </row>
    <row r="11" spans="4:7" ht="19.5">
      <c r="D11" s="84"/>
      <c r="E11" s="18" t="s">
        <v>38</v>
      </c>
      <c r="F11" s="163" t="s">
        <v>12</v>
      </c>
      <c r="G11" s="94"/>
    </row>
    <row r="12" spans="4:7" ht="19.5">
      <c r="D12" s="84"/>
      <c r="E12" s="18" t="s">
        <v>181</v>
      </c>
      <c r="F12" s="163" t="s">
        <v>41</v>
      </c>
      <c r="G12" s="94"/>
    </row>
    <row r="13" spans="1:7" s="80" customFormat="1" ht="11.25">
      <c r="A13" s="4"/>
      <c r="B13" s="2"/>
      <c r="C13" s="95"/>
      <c r="D13" s="85"/>
      <c r="E13" s="86"/>
      <c r="F13" s="96"/>
      <c r="G13" s="93"/>
    </row>
    <row r="14" spans="1:7" s="80" customFormat="1" ht="11.25">
      <c r="A14" s="7"/>
      <c r="B14" s="2"/>
      <c r="C14" s="95"/>
      <c r="D14" s="81"/>
      <c r="F14" s="69" t="s">
        <v>48</v>
      </c>
      <c r="G14" s="93"/>
    </row>
    <row r="15" spans="1:7" ht="19.5">
      <c r="A15" s="7"/>
      <c r="B15" s="8"/>
      <c r="D15" s="87"/>
      <c r="E15" s="88" t="s">
        <v>43</v>
      </c>
      <c r="F15" s="34" t="s">
        <v>348</v>
      </c>
      <c r="G15" s="94"/>
    </row>
    <row r="16" spans="1:7" ht="19.5">
      <c r="A16" s="7"/>
      <c r="B16" s="8"/>
      <c r="D16" s="87"/>
      <c r="E16" s="88" t="s">
        <v>44</v>
      </c>
      <c r="F16" s="34" t="s">
        <v>349</v>
      </c>
      <c r="G16" s="94"/>
    </row>
    <row r="17" spans="1:7" ht="19.5">
      <c r="A17" s="7"/>
      <c r="B17" s="8"/>
      <c r="D17" s="87"/>
      <c r="E17" s="88" t="s">
        <v>45</v>
      </c>
      <c r="F17" s="34" t="s">
        <v>350</v>
      </c>
      <c r="G17" s="94"/>
    </row>
    <row r="18" spans="1:7" ht="19.5">
      <c r="A18" s="7"/>
      <c r="B18" s="8"/>
      <c r="D18" s="87"/>
      <c r="E18" s="89" t="s">
        <v>16</v>
      </c>
      <c r="F18" s="33" t="s">
        <v>351</v>
      </c>
      <c r="G18" s="94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U83"/>
  <sheetViews>
    <sheetView showGridLines="0" zoomScalePageLayoutView="0" workbookViewId="0" topLeftCell="B4">
      <pane xSplit="5" ySplit="9" topLeftCell="G13" activePane="bottomRight" state="frozen"/>
      <selection pane="topLeft" activeCell="B4" sqref="B4"/>
      <selection pane="topRight" activeCell="G4" sqref="G4"/>
      <selection pane="bottomLeft" activeCell="B13" sqref="B13"/>
      <selection pane="bottomRight"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4.421875" style="25" customWidth="1"/>
    <col min="4" max="4" width="6.7109375" style="25" customWidth="1"/>
    <col min="5" max="5" width="43.140625" style="25" customWidth="1"/>
    <col min="6" max="6" width="13.421875" style="25" customWidth="1"/>
    <col min="7" max="8" width="11.7109375" style="25" customWidth="1"/>
    <col min="9" max="9" width="12.7109375" style="25" customWidth="1"/>
    <col min="10" max="15" width="11.7109375" style="25" customWidth="1"/>
    <col min="16" max="16" width="3.7109375" style="144" hidden="1" customWidth="1"/>
    <col min="17" max="21" width="11.7109375" style="25" customWidth="1"/>
    <col min="22" max="22" width="11.7109375" style="26" customWidth="1"/>
    <col min="23" max="16384" width="9.140625" style="25" customWidth="1"/>
  </cols>
  <sheetData>
    <row r="1" ht="11.25" hidden="1"/>
    <row r="2" ht="11.25" hidden="1"/>
    <row r="3" ht="11.25" hidden="1"/>
    <row r="4" spans="3:21" ht="3" customHeight="1">
      <c r="C4" s="70"/>
      <c r="D4" s="7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45"/>
      <c r="Q4" s="70"/>
      <c r="R4" s="70"/>
      <c r="S4" s="70"/>
      <c r="T4" s="70"/>
      <c r="U4" s="70"/>
    </row>
    <row r="5" spans="3:21" ht="11.25">
      <c r="C5" s="70"/>
      <c r="F5" s="142" t="s">
        <v>314</v>
      </c>
      <c r="G5" s="73"/>
      <c r="H5" s="73"/>
      <c r="I5" s="73"/>
      <c r="J5" s="73"/>
      <c r="K5" s="73"/>
      <c r="L5" s="73"/>
      <c r="M5" s="73"/>
      <c r="N5" s="73"/>
      <c r="O5" s="73"/>
      <c r="P5" s="146"/>
      <c r="Q5" s="73"/>
      <c r="R5" s="73"/>
      <c r="S5" s="73"/>
      <c r="T5" s="73"/>
      <c r="U5" s="73"/>
    </row>
    <row r="6" spans="3:21" ht="27" customHeight="1">
      <c r="C6" s="199" t="s">
        <v>318</v>
      </c>
      <c r="D6" s="200"/>
      <c r="E6" s="200"/>
      <c r="F6" s="201"/>
      <c r="G6" s="73"/>
      <c r="H6" s="73"/>
      <c r="I6" s="73"/>
      <c r="J6" s="73"/>
      <c r="K6" s="73"/>
      <c r="L6" s="73"/>
      <c r="M6" s="73"/>
      <c r="N6" s="73"/>
      <c r="O6" s="73"/>
      <c r="P6" s="146"/>
      <c r="Q6" s="73"/>
      <c r="R6" s="73"/>
      <c r="S6" s="73"/>
      <c r="T6" s="73"/>
      <c r="U6" s="73"/>
    </row>
    <row r="7" spans="3:21" ht="16.5" customHeight="1">
      <c r="C7" s="202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03"/>
      <c r="E7" s="203"/>
      <c r="F7" s="204"/>
      <c r="G7" s="73"/>
      <c r="H7" s="73"/>
      <c r="I7" s="73"/>
      <c r="J7" s="73"/>
      <c r="K7" s="73"/>
      <c r="L7" s="73"/>
      <c r="M7" s="73"/>
      <c r="N7" s="73"/>
      <c r="O7" s="73"/>
      <c r="P7" s="146"/>
      <c r="Q7" s="73"/>
      <c r="R7" s="73"/>
      <c r="S7" s="73"/>
      <c r="T7" s="73"/>
      <c r="U7" s="73"/>
    </row>
    <row r="8" spans="3:21" ht="3" customHeight="1">
      <c r="C8" s="7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43"/>
      <c r="Q8" s="72"/>
      <c r="R8" s="72"/>
      <c r="S8" s="72"/>
      <c r="T8" s="72"/>
      <c r="U8" s="72"/>
    </row>
    <row r="9" spans="3:15" ht="45" customHeight="1">
      <c r="C9" s="207" t="s">
        <v>204</v>
      </c>
      <c r="D9" s="207" t="s">
        <v>239</v>
      </c>
      <c r="E9" s="207" t="s">
        <v>240</v>
      </c>
      <c r="F9" s="207" t="s">
        <v>241</v>
      </c>
      <c r="G9" s="207" t="s">
        <v>235</v>
      </c>
      <c r="H9" s="207"/>
      <c r="I9" s="207" t="s">
        <v>243</v>
      </c>
      <c r="J9" s="207" t="s">
        <v>236</v>
      </c>
      <c r="K9" s="207"/>
      <c r="L9" s="207" t="s">
        <v>237</v>
      </c>
      <c r="M9" s="207"/>
      <c r="N9" s="207"/>
      <c r="O9" s="207"/>
    </row>
    <row r="10" spans="3:15" ht="11.25">
      <c r="C10" s="207"/>
      <c r="D10" s="207"/>
      <c r="E10" s="207"/>
      <c r="F10" s="207"/>
      <c r="G10" s="207" t="s">
        <v>242</v>
      </c>
      <c r="H10" s="74" t="s">
        <v>238</v>
      </c>
      <c r="I10" s="207"/>
      <c r="J10" s="207" t="s">
        <v>242</v>
      </c>
      <c r="K10" s="74" t="s">
        <v>238</v>
      </c>
      <c r="L10" s="207" t="s">
        <v>242</v>
      </c>
      <c r="M10" s="207" t="s">
        <v>238</v>
      </c>
      <c r="N10" s="207"/>
      <c r="O10" s="207" t="s">
        <v>267</v>
      </c>
    </row>
    <row r="11" spans="3:15" ht="57.75" customHeight="1">
      <c r="C11" s="207"/>
      <c r="D11" s="207"/>
      <c r="E11" s="207"/>
      <c r="F11" s="207"/>
      <c r="G11" s="207"/>
      <c r="H11" s="74" t="s">
        <v>264</v>
      </c>
      <c r="I11" s="207"/>
      <c r="J11" s="207"/>
      <c r="K11" s="74" t="s">
        <v>264</v>
      </c>
      <c r="L11" s="207"/>
      <c r="M11" s="74" t="s">
        <v>265</v>
      </c>
      <c r="N11" s="74" t="s">
        <v>266</v>
      </c>
      <c r="O11" s="207"/>
    </row>
    <row r="12" spans="3:15" ht="11.25">
      <c r="C12" s="140" t="s">
        <v>202</v>
      </c>
      <c r="D12" s="141" t="s">
        <v>186</v>
      </c>
      <c r="E12" s="141" t="s">
        <v>203</v>
      </c>
      <c r="F12" s="141" t="s">
        <v>263</v>
      </c>
      <c r="G12" s="140" t="s">
        <v>61</v>
      </c>
      <c r="H12" s="140" t="s">
        <v>187</v>
      </c>
      <c r="I12" s="140" t="s">
        <v>188</v>
      </c>
      <c r="J12" s="140" t="s">
        <v>60</v>
      </c>
      <c r="K12" s="140" t="s">
        <v>189</v>
      </c>
      <c r="L12" s="140" t="s">
        <v>190</v>
      </c>
      <c r="M12" s="140" t="s">
        <v>191</v>
      </c>
      <c r="N12" s="140" t="s">
        <v>192</v>
      </c>
      <c r="O12" s="140" t="s">
        <v>193</v>
      </c>
    </row>
    <row r="13" spans="3:15" ht="16.5" customHeight="1">
      <c r="C13" s="218">
        <v>1</v>
      </c>
      <c r="D13" s="210" t="s">
        <v>306</v>
      </c>
      <c r="E13" s="230" t="s">
        <v>244</v>
      </c>
      <c r="F13" s="148" t="s">
        <v>245</v>
      </c>
      <c r="G13" s="164"/>
      <c r="H13" s="164"/>
      <c r="I13" s="164"/>
      <c r="J13" s="164"/>
      <c r="K13" s="164"/>
      <c r="L13" s="164"/>
      <c r="M13" s="164"/>
      <c r="N13" s="164"/>
      <c r="O13" s="164"/>
    </row>
    <row r="14" spans="3:15" ht="16.5" customHeight="1">
      <c r="C14" s="218"/>
      <c r="D14" s="210"/>
      <c r="E14" s="230"/>
      <c r="F14" s="149" t="s">
        <v>246</v>
      </c>
      <c r="G14" s="164"/>
      <c r="H14" s="164"/>
      <c r="I14" s="75"/>
      <c r="J14" s="164"/>
      <c r="K14" s="164"/>
      <c r="L14" s="164"/>
      <c r="M14" s="75"/>
      <c r="N14" s="75"/>
      <c r="O14" s="164"/>
    </row>
    <row r="15" spans="3:15" ht="30" customHeight="1">
      <c r="C15" s="218"/>
      <c r="D15" s="210"/>
      <c r="E15" s="229" t="s">
        <v>247</v>
      </c>
      <c r="F15" s="149" t="s">
        <v>245</v>
      </c>
      <c r="G15" s="164"/>
      <c r="H15" s="164"/>
      <c r="I15" s="164"/>
      <c r="J15" s="164"/>
      <c r="K15" s="164"/>
      <c r="L15" s="164"/>
      <c r="M15" s="164"/>
      <c r="N15" s="164"/>
      <c r="O15" s="164"/>
    </row>
    <row r="16" spans="3:15" ht="30" customHeight="1">
      <c r="C16" s="218"/>
      <c r="D16" s="210"/>
      <c r="E16" s="229"/>
      <c r="F16" s="149" t="s">
        <v>246</v>
      </c>
      <c r="G16" s="164"/>
      <c r="H16" s="164"/>
      <c r="I16" s="75"/>
      <c r="J16" s="164"/>
      <c r="K16" s="164"/>
      <c r="L16" s="164"/>
      <c r="M16" s="75"/>
      <c r="N16" s="75"/>
      <c r="O16" s="164"/>
    </row>
    <row r="17" spans="3:15" ht="16.5" customHeight="1">
      <c r="C17" s="218"/>
      <c r="D17" s="210"/>
      <c r="E17" s="229" t="s">
        <v>248</v>
      </c>
      <c r="F17" s="149" t="s">
        <v>245</v>
      </c>
      <c r="G17" s="164"/>
      <c r="H17" s="164"/>
      <c r="I17" s="164"/>
      <c r="J17" s="164"/>
      <c r="K17" s="164"/>
      <c r="L17" s="164"/>
      <c r="M17" s="164"/>
      <c r="N17" s="164"/>
      <c r="O17" s="164"/>
    </row>
    <row r="18" spans="3:15" ht="16.5" customHeight="1">
      <c r="C18" s="218"/>
      <c r="D18" s="210"/>
      <c r="E18" s="229"/>
      <c r="F18" s="149" t="s">
        <v>246</v>
      </c>
      <c r="G18" s="164"/>
      <c r="H18" s="164"/>
      <c r="I18" s="75"/>
      <c r="J18" s="164"/>
      <c r="K18" s="164"/>
      <c r="L18" s="164"/>
      <c r="M18" s="75"/>
      <c r="N18" s="75"/>
      <c r="O18" s="164"/>
    </row>
    <row r="19" spans="3:15" ht="16.5" customHeight="1">
      <c r="C19" s="218"/>
      <c r="D19" s="210"/>
      <c r="E19" s="229" t="s">
        <v>249</v>
      </c>
      <c r="F19" s="149" t="s">
        <v>245</v>
      </c>
      <c r="G19" s="164"/>
      <c r="H19" s="164"/>
      <c r="I19" s="164"/>
      <c r="J19" s="164"/>
      <c r="K19" s="164"/>
      <c r="L19" s="164"/>
      <c r="M19" s="164"/>
      <c r="N19" s="164"/>
      <c r="O19" s="164"/>
    </row>
    <row r="20" spans="3:15" ht="16.5" customHeight="1">
      <c r="C20" s="218"/>
      <c r="D20" s="210"/>
      <c r="E20" s="229"/>
      <c r="F20" s="149" t="s">
        <v>246</v>
      </c>
      <c r="G20" s="164"/>
      <c r="H20" s="164"/>
      <c r="I20" s="75"/>
      <c r="J20" s="164"/>
      <c r="K20" s="164"/>
      <c r="L20" s="164"/>
      <c r="M20" s="75"/>
      <c r="N20" s="75"/>
      <c r="O20" s="164"/>
    </row>
    <row r="21" spans="3:15" ht="16.5" customHeight="1">
      <c r="C21" s="218"/>
      <c r="D21" s="210"/>
      <c r="E21" s="208" t="s">
        <v>250</v>
      </c>
      <c r="F21" s="149" t="s">
        <v>245</v>
      </c>
      <c r="G21" s="164"/>
      <c r="H21" s="164"/>
      <c r="I21" s="164"/>
      <c r="J21" s="164"/>
      <c r="K21" s="164"/>
      <c r="L21" s="164"/>
      <c r="M21" s="164"/>
      <c r="N21" s="164"/>
      <c r="O21" s="164"/>
    </row>
    <row r="22" spans="3:15" ht="16.5" customHeight="1">
      <c r="C22" s="218"/>
      <c r="D22" s="210"/>
      <c r="E22" s="208"/>
      <c r="F22" s="149" t="s">
        <v>246</v>
      </c>
      <c r="G22" s="164"/>
      <c r="H22" s="164"/>
      <c r="I22" s="75"/>
      <c r="J22" s="164"/>
      <c r="K22" s="164"/>
      <c r="L22" s="164"/>
      <c r="M22" s="75"/>
      <c r="N22" s="75"/>
      <c r="O22" s="164"/>
    </row>
    <row r="23" spans="3:15" ht="16.5" customHeight="1">
      <c r="C23" s="218"/>
      <c r="D23" s="210"/>
      <c r="E23" s="208" t="s">
        <v>251</v>
      </c>
      <c r="F23" s="149" t="s">
        <v>245</v>
      </c>
      <c r="G23" s="164"/>
      <c r="H23" s="164"/>
      <c r="I23" s="164"/>
      <c r="J23" s="164"/>
      <c r="K23" s="164"/>
      <c r="L23" s="164"/>
      <c r="M23" s="164"/>
      <c r="N23" s="164"/>
      <c r="O23" s="164"/>
    </row>
    <row r="24" spans="3:15" ht="16.5" customHeight="1">
      <c r="C24" s="218"/>
      <c r="D24" s="210"/>
      <c r="E24" s="208"/>
      <c r="F24" s="149" t="s">
        <v>246</v>
      </c>
      <c r="G24" s="164"/>
      <c r="H24" s="164"/>
      <c r="I24" s="75"/>
      <c r="J24" s="164"/>
      <c r="K24" s="164"/>
      <c r="L24" s="164"/>
      <c r="M24" s="75"/>
      <c r="N24" s="75"/>
      <c r="O24" s="164"/>
    </row>
    <row r="25" spans="3:15" ht="16.5" customHeight="1">
      <c r="C25" s="218"/>
      <c r="D25" s="210"/>
      <c r="E25" s="208" t="s">
        <v>252</v>
      </c>
      <c r="F25" s="149" t="s">
        <v>245</v>
      </c>
      <c r="G25" s="164"/>
      <c r="H25" s="164"/>
      <c r="I25" s="75"/>
      <c r="J25" s="164"/>
      <c r="K25" s="164"/>
      <c r="L25" s="164"/>
      <c r="M25" s="164"/>
      <c r="N25" s="75"/>
      <c r="O25" s="164"/>
    </row>
    <row r="26" spans="3:15" ht="16.5" customHeight="1">
      <c r="C26" s="218"/>
      <c r="D26" s="210"/>
      <c r="E26" s="208"/>
      <c r="F26" s="149" t="s">
        <v>246</v>
      </c>
      <c r="G26" s="164"/>
      <c r="H26" s="164"/>
      <c r="I26" s="75"/>
      <c r="J26" s="164"/>
      <c r="K26" s="164"/>
      <c r="L26" s="164"/>
      <c r="M26" s="75"/>
      <c r="N26" s="75"/>
      <c r="O26" s="164"/>
    </row>
    <row r="27" spans="3:15" ht="16.5" customHeight="1">
      <c r="C27" s="218"/>
      <c r="D27" s="210"/>
      <c r="E27" s="208" t="s">
        <v>317</v>
      </c>
      <c r="F27" s="149" t="s">
        <v>245</v>
      </c>
      <c r="G27" s="164"/>
      <c r="H27" s="164"/>
      <c r="I27" s="164"/>
      <c r="J27" s="164"/>
      <c r="K27" s="164"/>
      <c r="L27" s="164"/>
      <c r="M27" s="164"/>
      <c r="N27" s="164"/>
      <c r="O27" s="164"/>
    </row>
    <row r="28" spans="3:15" ht="16.5" customHeight="1">
      <c r="C28" s="218"/>
      <c r="D28" s="210"/>
      <c r="E28" s="208"/>
      <c r="F28" s="149" t="s">
        <v>246</v>
      </c>
      <c r="G28" s="164"/>
      <c r="H28" s="164"/>
      <c r="I28" s="75"/>
      <c r="J28" s="164"/>
      <c r="K28" s="164"/>
      <c r="L28" s="164"/>
      <c r="M28" s="75"/>
      <c r="N28" s="75"/>
      <c r="O28" s="164"/>
    </row>
    <row r="29" spans="3:16" ht="16.5" customHeight="1">
      <c r="C29" s="218"/>
      <c r="D29" s="210"/>
      <c r="E29" s="150" t="s">
        <v>305</v>
      </c>
      <c r="F29" s="150" t="s">
        <v>245</v>
      </c>
      <c r="G29" s="157">
        <f>SUMIF($F$13:$F$28,$F29,G$13:G$28)</f>
        <v>0</v>
      </c>
      <c r="H29" s="157">
        <f>SUMIF($F$13:$F$28,$F29,H$13:H$28)</f>
        <v>0</v>
      </c>
      <c r="I29" s="157">
        <f>SUMIF($F$13:$F$28,$F29,I$13:I$28)</f>
        <v>0</v>
      </c>
      <c r="J29" s="157">
        <f aca="true" t="shared" si="0" ref="J29:O30">SUMIF($F$13:$F$28,$F29,J$13:J$28)</f>
        <v>0</v>
      </c>
      <c r="K29" s="157">
        <f t="shared" si="0"/>
        <v>0</v>
      </c>
      <c r="L29" s="157">
        <f t="shared" si="0"/>
        <v>0</v>
      </c>
      <c r="M29" s="157">
        <f t="shared" si="0"/>
        <v>0</v>
      </c>
      <c r="N29" s="157">
        <f t="shared" si="0"/>
        <v>0</v>
      </c>
      <c r="O29" s="157">
        <f t="shared" si="0"/>
        <v>0</v>
      </c>
      <c r="P29" s="144" t="s">
        <v>274</v>
      </c>
    </row>
    <row r="30" spans="3:16" ht="16.5" customHeight="1">
      <c r="C30" s="219"/>
      <c r="D30" s="211"/>
      <c r="E30" s="150" t="s">
        <v>305</v>
      </c>
      <c r="F30" s="150" t="s">
        <v>246</v>
      </c>
      <c r="G30" s="157">
        <f>SUMIF($F$13:$F$28,$F30,G$13:G$28)</f>
        <v>0</v>
      </c>
      <c r="H30" s="157">
        <f>SUMIF($F$13:$F$28,$F30,H$13:H$28)</f>
        <v>0</v>
      </c>
      <c r="I30" s="158"/>
      <c r="J30" s="157">
        <f t="shared" si="0"/>
        <v>0</v>
      </c>
      <c r="K30" s="157">
        <f t="shared" si="0"/>
        <v>0</v>
      </c>
      <c r="L30" s="157">
        <f t="shared" si="0"/>
        <v>0</v>
      </c>
      <c r="M30" s="158"/>
      <c r="N30" s="158"/>
      <c r="O30" s="157">
        <f>SUMIF($F$13:$F$28,$F30,O$13:O$28)</f>
        <v>0</v>
      </c>
      <c r="P30" s="144" t="s">
        <v>275</v>
      </c>
    </row>
    <row r="31" spans="3:15" ht="16.5" customHeight="1">
      <c r="C31" s="205">
        <v>2</v>
      </c>
      <c r="D31" s="220" t="s">
        <v>268</v>
      </c>
      <c r="E31" s="209" t="s">
        <v>270</v>
      </c>
      <c r="F31" s="149" t="s">
        <v>245</v>
      </c>
      <c r="G31" s="164"/>
      <c r="H31" s="164"/>
      <c r="I31" s="164"/>
      <c r="J31" s="164"/>
      <c r="K31" s="164"/>
      <c r="L31" s="164"/>
      <c r="M31" s="164"/>
      <c r="N31" s="75"/>
      <c r="O31" s="164"/>
    </row>
    <row r="32" spans="3:15" ht="16.5" customHeight="1">
      <c r="C32" s="205"/>
      <c r="D32" s="220"/>
      <c r="E32" s="209"/>
      <c r="F32" s="149" t="s">
        <v>246</v>
      </c>
      <c r="G32" s="164"/>
      <c r="H32" s="164"/>
      <c r="I32" s="75"/>
      <c r="J32" s="164"/>
      <c r="K32" s="164"/>
      <c r="L32" s="164"/>
      <c r="M32" s="75"/>
      <c r="N32" s="75"/>
      <c r="O32" s="164"/>
    </row>
    <row r="33" spans="3:15" ht="16.5" customHeight="1">
      <c r="C33" s="205"/>
      <c r="D33" s="220"/>
      <c r="E33" s="209" t="s">
        <v>253</v>
      </c>
      <c r="F33" s="149" t="s">
        <v>245</v>
      </c>
      <c r="G33" s="164"/>
      <c r="H33" s="164"/>
      <c r="I33" s="164"/>
      <c r="J33" s="164"/>
      <c r="K33" s="164"/>
      <c r="L33" s="164"/>
      <c r="M33" s="164"/>
      <c r="N33" s="75"/>
      <c r="O33" s="164"/>
    </row>
    <row r="34" spans="3:15" ht="16.5" customHeight="1">
      <c r="C34" s="205"/>
      <c r="D34" s="220"/>
      <c r="E34" s="209"/>
      <c r="F34" s="149" t="s">
        <v>246</v>
      </c>
      <c r="G34" s="164"/>
      <c r="H34" s="164"/>
      <c r="I34" s="75"/>
      <c r="J34" s="164"/>
      <c r="K34" s="164"/>
      <c r="L34" s="164"/>
      <c r="M34" s="75"/>
      <c r="N34" s="75"/>
      <c r="O34" s="164"/>
    </row>
    <row r="35" spans="3:15" ht="23.25" customHeight="1">
      <c r="C35" s="205"/>
      <c r="D35" s="220"/>
      <c r="E35" s="209" t="s">
        <v>254</v>
      </c>
      <c r="F35" s="149" t="s">
        <v>245</v>
      </c>
      <c r="G35" s="164"/>
      <c r="H35" s="164"/>
      <c r="I35" s="164"/>
      <c r="J35" s="164"/>
      <c r="K35" s="164"/>
      <c r="L35" s="164"/>
      <c r="M35" s="164"/>
      <c r="N35" s="75"/>
      <c r="O35" s="164"/>
    </row>
    <row r="36" spans="3:15" ht="23.25" customHeight="1">
      <c r="C36" s="205"/>
      <c r="D36" s="220"/>
      <c r="E36" s="209"/>
      <c r="F36" s="149" t="s">
        <v>246</v>
      </c>
      <c r="G36" s="164"/>
      <c r="H36" s="164"/>
      <c r="I36" s="75"/>
      <c r="J36" s="164"/>
      <c r="K36" s="164"/>
      <c r="L36" s="164"/>
      <c r="M36" s="75"/>
      <c r="N36" s="75"/>
      <c r="O36" s="164"/>
    </row>
    <row r="37" spans="3:15" ht="16.5" customHeight="1">
      <c r="C37" s="205"/>
      <c r="D37" s="220"/>
      <c r="E37" s="209" t="s">
        <v>255</v>
      </c>
      <c r="F37" s="149" t="s">
        <v>245</v>
      </c>
      <c r="G37" s="164"/>
      <c r="H37" s="164"/>
      <c r="I37" s="164"/>
      <c r="J37" s="164"/>
      <c r="K37" s="164"/>
      <c r="L37" s="164"/>
      <c r="M37" s="164"/>
      <c r="N37" s="75"/>
      <c r="O37" s="164"/>
    </row>
    <row r="38" spans="3:15" ht="16.5" customHeight="1">
      <c r="C38" s="205"/>
      <c r="D38" s="220"/>
      <c r="E38" s="209"/>
      <c r="F38" s="149" t="s">
        <v>246</v>
      </c>
      <c r="G38" s="164"/>
      <c r="H38" s="164"/>
      <c r="I38" s="75"/>
      <c r="J38" s="164"/>
      <c r="K38" s="164"/>
      <c r="L38" s="164"/>
      <c r="M38" s="75"/>
      <c r="N38" s="75"/>
      <c r="O38" s="164"/>
    </row>
    <row r="39" spans="3:15" ht="23.25" customHeight="1">
      <c r="C39" s="205"/>
      <c r="D39" s="220"/>
      <c r="E39" s="209" t="s">
        <v>256</v>
      </c>
      <c r="F39" s="149" t="s">
        <v>245</v>
      </c>
      <c r="G39" s="164"/>
      <c r="H39" s="164"/>
      <c r="I39" s="164"/>
      <c r="J39" s="164"/>
      <c r="K39" s="164"/>
      <c r="L39" s="164"/>
      <c r="M39" s="164"/>
      <c r="N39" s="75"/>
      <c r="O39" s="164"/>
    </row>
    <row r="40" spans="3:15" ht="23.25" customHeight="1">
      <c r="C40" s="205"/>
      <c r="D40" s="220"/>
      <c r="E40" s="209"/>
      <c r="F40" s="149" t="s">
        <v>246</v>
      </c>
      <c r="G40" s="164"/>
      <c r="H40" s="164"/>
      <c r="I40" s="75"/>
      <c r="J40" s="164"/>
      <c r="K40" s="164"/>
      <c r="L40" s="164"/>
      <c r="M40" s="75"/>
      <c r="N40" s="75"/>
      <c r="O40" s="164"/>
    </row>
    <row r="41" spans="3:15" ht="16.5" customHeight="1">
      <c r="C41" s="205"/>
      <c r="D41" s="220"/>
      <c r="E41" s="209" t="s">
        <v>271</v>
      </c>
      <c r="F41" s="149" t="s">
        <v>245</v>
      </c>
      <c r="G41" s="164"/>
      <c r="H41" s="164"/>
      <c r="I41" s="164"/>
      <c r="J41" s="164"/>
      <c r="K41" s="164"/>
      <c r="L41" s="164"/>
      <c r="M41" s="164"/>
      <c r="N41" s="75"/>
      <c r="O41" s="164"/>
    </row>
    <row r="42" spans="3:15" ht="16.5" customHeight="1">
      <c r="C42" s="205"/>
      <c r="D42" s="220"/>
      <c r="E42" s="209"/>
      <c r="F42" s="149" t="s">
        <v>246</v>
      </c>
      <c r="G42" s="164"/>
      <c r="H42" s="164"/>
      <c r="I42" s="75"/>
      <c r="J42" s="164"/>
      <c r="K42" s="164"/>
      <c r="L42" s="164"/>
      <c r="M42" s="75"/>
      <c r="N42" s="75"/>
      <c r="O42" s="164"/>
    </row>
    <row r="43" spans="3:15" ht="30" customHeight="1">
      <c r="C43" s="205"/>
      <c r="D43" s="220"/>
      <c r="E43" s="209" t="s">
        <v>257</v>
      </c>
      <c r="F43" s="149" t="s">
        <v>245</v>
      </c>
      <c r="G43" s="164"/>
      <c r="H43" s="164"/>
      <c r="I43" s="164"/>
      <c r="J43" s="164"/>
      <c r="K43" s="164"/>
      <c r="L43" s="164"/>
      <c r="M43" s="164"/>
      <c r="N43" s="75"/>
      <c r="O43" s="164"/>
    </row>
    <row r="44" spans="3:15" ht="30" customHeight="1">
      <c r="C44" s="205"/>
      <c r="D44" s="220"/>
      <c r="E44" s="209"/>
      <c r="F44" s="149" t="s">
        <v>246</v>
      </c>
      <c r="G44" s="164"/>
      <c r="H44" s="164"/>
      <c r="I44" s="75"/>
      <c r="J44" s="164"/>
      <c r="K44" s="164"/>
      <c r="L44" s="164"/>
      <c r="M44" s="75"/>
      <c r="N44" s="75"/>
      <c r="O44" s="164"/>
    </row>
    <row r="45" spans="3:15" ht="29.25" customHeight="1">
      <c r="C45" s="205"/>
      <c r="D45" s="220"/>
      <c r="E45" s="209" t="s">
        <v>272</v>
      </c>
      <c r="F45" s="149" t="s">
        <v>245</v>
      </c>
      <c r="G45" s="164"/>
      <c r="H45" s="164"/>
      <c r="I45" s="164"/>
      <c r="J45" s="164"/>
      <c r="K45" s="164"/>
      <c r="L45" s="164"/>
      <c r="M45" s="164"/>
      <c r="N45" s="75"/>
      <c r="O45" s="164"/>
    </row>
    <row r="46" spans="3:15" ht="29.25" customHeight="1">
      <c r="C46" s="205"/>
      <c r="D46" s="220"/>
      <c r="E46" s="209"/>
      <c r="F46" s="149" t="s">
        <v>246</v>
      </c>
      <c r="G46" s="164"/>
      <c r="H46" s="164"/>
      <c r="I46" s="75"/>
      <c r="J46" s="164"/>
      <c r="K46" s="164"/>
      <c r="L46" s="164"/>
      <c r="M46" s="75"/>
      <c r="N46" s="75"/>
      <c r="O46" s="164"/>
    </row>
    <row r="47" spans="3:15" ht="42.75" customHeight="1">
      <c r="C47" s="205"/>
      <c r="D47" s="220"/>
      <c r="E47" s="209" t="s">
        <v>258</v>
      </c>
      <c r="F47" s="149" t="s">
        <v>245</v>
      </c>
      <c r="G47" s="164"/>
      <c r="H47" s="164"/>
      <c r="I47" s="164"/>
      <c r="J47" s="164"/>
      <c r="K47" s="164"/>
      <c r="L47" s="164"/>
      <c r="M47" s="164"/>
      <c r="N47" s="75"/>
      <c r="O47" s="164"/>
    </row>
    <row r="48" spans="3:15" ht="42.75" customHeight="1">
      <c r="C48" s="205"/>
      <c r="D48" s="220"/>
      <c r="E48" s="209"/>
      <c r="F48" s="149" t="s">
        <v>246</v>
      </c>
      <c r="G48" s="164"/>
      <c r="H48" s="164"/>
      <c r="I48" s="75"/>
      <c r="J48" s="164"/>
      <c r="K48" s="164"/>
      <c r="L48" s="164"/>
      <c r="M48" s="75"/>
      <c r="N48" s="75"/>
      <c r="O48" s="164"/>
    </row>
    <row r="49" spans="3:16" ht="16.5" customHeight="1">
      <c r="C49" s="205"/>
      <c r="D49" s="220"/>
      <c r="E49" s="151" t="s">
        <v>259</v>
      </c>
      <c r="F49" s="150" t="s">
        <v>245</v>
      </c>
      <c r="G49" s="157">
        <f>SUMIF($F$31:$F$48,$F49,G$31:G$48)</f>
        <v>0</v>
      </c>
      <c r="H49" s="157">
        <f>SUMIF($F$31:$F$48,$F49,H$31:H$48)</f>
        <v>0</v>
      </c>
      <c r="I49" s="157">
        <f>SUMIF($F$31:$F$48,$F49,I$31:I$48)</f>
        <v>0</v>
      </c>
      <c r="J49" s="157">
        <f aca="true" t="shared" si="1" ref="J49:L50">SUMIF($F$31:$F$48,$F49,J$31:J$48)</f>
        <v>0</v>
      </c>
      <c r="K49" s="157">
        <f t="shared" si="1"/>
        <v>0</v>
      </c>
      <c r="L49" s="157">
        <f t="shared" si="1"/>
        <v>0</v>
      </c>
      <c r="M49" s="157">
        <f>SUMIF($F$31:$F$48,$F49,M$31:M$48)</f>
        <v>0</v>
      </c>
      <c r="N49" s="158"/>
      <c r="O49" s="157">
        <f>SUMIF($F$31:$F$48,$F49,O$31:O$48)</f>
        <v>0</v>
      </c>
      <c r="P49" s="144" t="s">
        <v>274</v>
      </c>
    </row>
    <row r="50" spans="3:16" ht="16.5" customHeight="1">
      <c r="C50" s="206"/>
      <c r="D50" s="221"/>
      <c r="E50" s="151" t="s">
        <v>259</v>
      </c>
      <c r="F50" s="150" t="s">
        <v>246</v>
      </c>
      <c r="G50" s="157">
        <f>SUMIF($F$31:$F$48,$F50,G$31:G$48)</f>
        <v>0</v>
      </c>
      <c r="H50" s="157">
        <f>SUMIF($F$31:$F$48,$F50,H$31:H$48)</f>
        <v>0</v>
      </c>
      <c r="I50" s="158"/>
      <c r="J50" s="157">
        <f t="shared" si="1"/>
        <v>0</v>
      </c>
      <c r="K50" s="157">
        <f t="shared" si="1"/>
        <v>0</v>
      </c>
      <c r="L50" s="157">
        <f t="shared" si="1"/>
        <v>0</v>
      </c>
      <c r="M50" s="158"/>
      <c r="N50" s="158"/>
      <c r="O50" s="157">
        <f>SUMIF($F$31:$F$48,$F50,O$31:O$48)</f>
        <v>0</v>
      </c>
      <c r="P50" s="144" t="s">
        <v>275</v>
      </c>
    </row>
    <row r="51" spans="3:15" ht="16.5" customHeight="1">
      <c r="C51" s="225">
        <v>3</v>
      </c>
      <c r="D51" s="227" t="s">
        <v>269</v>
      </c>
      <c r="E51" s="231" t="s">
        <v>270</v>
      </c>
      <c r="F51" s="149" t="s">
        <v>245</v>
      </c>
      <c r="G51" s="164"/>
      <c r="H51" s="164"/>
      <c r="I51" s="164"/>
      <c r="J51" s="164"/>
      <c r="K51" s="164"/>
      <c r="L51" s="164"/>
      <c r="M51" s="164"/>
      <c r="N51" s="75"/>
      <c r="O51" s="164"/>
    </row>
    <row r="52" spans="3:15" ht="16.5" customHeight="1">
      <c r="C52" s="225"/>
      <c r="D52" s="227"/>
      <c r="E52" s="232"/>
      <c r="F52" s="149" t="s">
        <v>246</v>
      </c>
      <c r="G52" s="164"/>
      <c r="H52" s="164"/>
      <c r="I52" s="75"/>
      <c r="J52" s="164"/>
      <c r="K52" s="164"/>
      <c r="L52" s="164"/>
      <c r="M52" s="75"/>
      <c r="N52" s="75"/>
      <c r="O52" s="164"/>
    </row>
    <row r="53" spans="3:15" ht="16.5" customHeight="1">
      <c r="C53" s="225"/>
      <c r="D53" s="227"/>
      <c r="E53" s="231" t="s">
        <v>253</v>
      </c>
      <c r="F53" s="149" t="s">
        <v>245</v>
      </c>
      <c r="G53" s="164"/>
      <c r="H53" s="164"/>
      <c r="I53" s="164"/>
      <c r="J53" s="164"/>
      <c r="K53" s="164"/>
      <c r="L53" s="164"/>
      <c r="M53" s="164"/>
      <c r="N53" s="75"/>
      <c r="O53" s="164"/>
    </row>
    <row r="54" spans="3:15" ht="16.5" customHeight="1">
      <c r="C54" s="225"/>
      <c r="D54" s="227"/>
      <c r="E54" s="232"/>
      <c r="F54" s="149" t="s">
        <v>246</v>
      </c>
      <c r="G54" s="164"/>
      <c r="H54" s="164"/>
      <c r="I54" s="75"/>
      <c r="J54" s="164"/>
      <c r="K54" s="164"/>
      <c r="L54" s="164"/>
      <c r="M54" s="75"/>
      <c r="N54" s="75"/>
      <c r="O54" s="164"/>
    </row>
    <row r="55" spans="3:15" ht="24.75" customHeight="1">
      <c r="C55" s="225"/>
      <c r="D55" s="227"/>
      <c r="E55" s="231" t="s">
        <v>254</v>
      </c>
      <c r="F55" s="149" t="s">
        <v>245</v>
      </c>
      <c r="G55" s="164"/>
      <c r="H55" s="164"/>
      <c r="I55" s="164"/>
      <c r="J55" s="164"/>
      <c r="K55" s="164"/>
      <c r="L55" s="164"/>
      <c r="M55" s="164"/>
      <c r="N55" s="75"/>
      <c r="O55" s="164"/>
    </row>
    <row r="56" spans="3:15" ht="24.75" customHeight="1">
      <c r="C56" s="225"/>
      <c r="D56" s="227"/>
      <c r="E56" s="232"/>
      <c r="F56" s="149" t="s">
        <v>246</v>
      </c>
      <c r="G56" s="164"/>
      <c r="H56" s="164"/>
      <c r="I56" s="75"/>
      <c r="J56" s="164"/>
      <c r="K56" s="164"/>
      <c r="L56" s="164"/>
      <c r="M56" s="75"/>
      <c r="N56" s="75"/>
      <c r="O56" s="164"/>
    </row>
    <row r="57" spans="3:15" ht="16.5" customHeight="1">
      <c r="C57" s="225"/>
      <c r="D57" s="227"/>
      <c r="E57" s="209" t="s">
        <v>255</v>
      </c>
      <c r="F57" s="149" t="s">
        <v>245</v>
      </c>
      <c r="G57" s="164"/>
      <c r="H57" s="164"/>
      <c r="I57" s="164"/>
      <c r="J57" s="164"/>
      <c r="K57" s="164"/>
      <c r="L57" s="164"/>
      <c r="M57" s="164"/>
      <c r="N57" s="75"/>
      <c r="O57" s="164"/>
    </row>
    <row r="58" spans="3:15" ht="16.5" customHeight="1">
      <c r="C58" s="225"/>
      <c r="D58" s="227"/>
      <c r="E58" s="209"/>
      <c r="F58" s="149" t="s">
        <v>246</v>
      </c>
      <c r="G58" s="164"/>
      <c r="H58" s="164"/>
      <c r="I58" s="75"/>
      <c r="J58" s="164"/>
      <c r="K58" s="164"/>
      <c r="L58" s="164"/>
      <c r="M58" s="75"/>
      <c r="N58" s="75"/>
      <c r="O58" s="164"/>
    </row>
    <row r="59" spans="3:15" ht="23.25" customHeight="1">
      <c r="C59" s="225"/>
      <c r="D59" s="227"/>
      <c r="E59" s="209" t="s">
        <v>256</v>
      </c>
      <c r="F59" s="149" t="s">
        <v>245</v>
      </c>
      <c r="G59" s="164"/>
      <c r="H59" s="164"/>
      <c r="I59" s="164"/>
      <c r="J59" s="164"/>
      <c r="K59" s="164"/>
      <c r="L59" s="164"/>
      <c r="M59" s="164"/>
      <c r="N59" s="75"/>
      <c r="O59" s="164"/>
    </row>
    <row r="60" spans="3:15" ht="23.25" customHeight="1">
      <c r="C60" s="225"/>
      <c r="D60" s="227"/>
      <c r="E60" s="209"/>
      <c r="F60" s="149" t="s">
        <v>246</v>
      </c>
      <c r="G60" s="164"/>
      <c r="H60" s="164"/>
      <c r="I60" s="75"/>
      <c r="J60" s="164"/>
      <c r="K60" s="164"/>
      <c r="L60" s="164"/>
      <c r="M60" s="75"/>
      <c r="N60" s="75"/>
      <c r="O60" s="164"/>
    </row>
    <row r="61" spans="3:15" ht="16.5" customHeight="1">
      <c r="C61" s="225"/>
      <c r="D61" s="227"/>
      <c r="E61" s="209" t="s">
        <v>271</v>
      </c>
      <c r="F61" s="149" t="s">
        <v>245</v>
      </c>
      <c r="G61" s="164"/>
      <c r="H61" s="164"/>
      <c r="I61" s="164"/>
      <c r="J61" s="164"/>
      <c r="K61" s="164"/>
      <c r="L61" s="164"/>
      <c r="M61" s="164"/>
      <c r="N61" s="75"/>
      <c r="O61" s="164"/>
    </row>
    <row r="62" spans="3:15" ht="16.5" customHeight="1">
      <c r="C62" s="225"/>
      <c r="D62" s="227"/>
      <c r="E62" s="209"/>
      <c r="F62" s="149" t="s">
        <v>246</v>
      </c>
      <c r="G62" s="164"/>
      <c r="H62" s="164"/>
      <c r="I62" s="75"/>
      <c r="J62" s="164"/>
      <c r="K62" s="164"/>
      <c r="L62" s="164"/>
      <c r="M62" s="75"/>
      <c r="N62" s="75"/>
      <c r="O62" s="164"/>
    </row>
    <row r="63" spans="3:15" ht="16.5" customHeight="1">
      <c r="C63" s="225"/>
      <c r="D63" s="227"/>
      <c r="E63" s="209" t="s">
        <v>260</v>
      </c>
      <c r="F63" s="149" t="s">
        <v>245</v>
      </c>
      <c r="G63" s="164"/>
      <c r="H63" s="164"/>
      <c r="I63" s="164"/>
      <c r="J63" s="164"/>
      <c r="K63" s="164"/>
      <c r="L63" s="164"/>
      <c r="M63" s="164"/>
      <c r="N63" s="75"/>
      <c r="O63" s="164"/>
    </row>
    <row r="64" spans="3:15" ht="16.5" customHeight="1">
      <c r="C64" s="225"/>
      <c r="D64" s="227"/>
      <c r="E64" s="209"/>
      <c r="F64" s="149" t="s">
        <v>246</v>
      </c>
      <c r="G64" s="164"/>
      <c r="H64" s="164"/>
      <c r="I64" s="75"/>
      <c r="J64" s="164"/>
      <c r="K64" s="164"/>
      <c r="L64" s="164"/>
      <c r="M64" s="75"/>
      <c r="N64" s="75"/>
      <c r="O64" s="164"/>
    </row>
    <row r="65" spans="3:15" ht="32.25" customHeight="1">
      <c r="C65" s="225"/>
      <c r="D65" s="227"/>
      <c r="E65" s="209" t="s">
        <v>261</v>
      </c>
      <c r="F65" s="149" t="s">
        <v>245</v>
      </c>
      <c r="G65" s="164"/>
      <c r="H65" s="164"/>
      <c r="I65" s="164"/>
      <c r="J65" s="164"/>
      <c r="K65" s="164"/>
      <c r="L65" s="164"/>
      <c r="M65" s="164"/>
      <c r="N65" s="75"/>
      <c r="O65" s="164"/>
    </row>
    <row r="66" spans="3:15" ht="32.25" customHeight="1">
      <c r="C66" s="225"/>
      <c r="D66" s="227"/>
      <c r="E66" s="209"/>
      <c r="F66" s="149" t="s">
        <v>246</v>
      </c>
      <c r="G66" s="164"/>
      <c r="H66" s="164"/>
      <c r="I66" s="75"/>
      <c r="J66" s="164"/>
      <c r="K66" s="164"/>
      <c r="L66" s="164"/>
      <c r="M66" s="75"/>
      <c r="N66" s="75"/>
      <c r="O66" s="164"/>
    </row>
    <row r="67" spans="3:16" ht="16.5" customHeight="1">
      <c r="C67" s="225"/>
      <c r="D67" s="227"/>
      <c r="E67" s="151" t="s">
        <v>262</v>
      </c>
      <c r="F67" s="150" t="s">
        <v>245</v>
      </c>
      <c r="G67" s="157">
        <f>SUMIF($F$51:$F$66,$F67,G$51:G$66)</f>
        <v>0</v>
      </c>
      <c r="H67" s="157">
        <f>SUMIF($F$51:$F$66,$F67,H$51:H$66)</f>
        <v>0</v>
      </c>
      <c r="I67" s="157">
        <f>SUMIF($F$51:$F$66,$F67,I$51:I$66)</f>
        <v>0</v>
      </c>
      <c r="J67" s="157">
        <f aca="true" t="shared" si="2" ref="J67:L68">SUMIF($F$51:$F$66,$F67,J$51:J$66)</f>
        <v>0</v>
      </c>
      <c r="K67" s="157">
        <f>SUMIF($F$51:$F$66,$F67,K$51:K$66)</f>
        <v>0</v>
      </c>
      <c r="L67" s="157">
        <f t="shared" si="2"/>
        <v>0</v>
      </c>
      <c r="M67" s="157">
        <f>SUMIF($F$51:$F$66,$F67,M$51:M$66)</f>
        <v>0</v>
      </c>
      <c r="N67" s="158"/>
      <c r="O67" s="157">
        <f>SUMIF($F$51:$F$66,$F67,O$51:O$66)</f>
        <v>0</v>
      </c>
      <c r="P67" s="144" t="s">
        <v>274</v>
      </c>
    </row>
    <row r="68" spans="3:16" ht="16.5" customHeight="1">
      <c r="C68" s="222"/>
      <c r="D68" s="228"/>
      <c r="E68" s="152" t="s">
        <v>262</v>
      </c>
      <c r="F68" s="153" t="s">
        <v>246</v>
      </c>
      <c r="G68" s="157">
        <f>SUMIF($F$51:$F$66,$F68,G$51:G$66)</f>
        <v>0</v>
      </c>
      <c r="H68" s="157">
        <f>SUMIF($F$51:$F$66,$F68,H$51:H$66)</f>
        <v>0</v>
      </c>
      <c r="I68" s="158"/>
      <c r="J68" s="157">
        <f t="shared" si="2"/>
        <v>0</v>
      </c>
      <c r="K68" s="157">
        <f>SUMIF($F$51:$F$66,$F68,K$51:K$66)</f>
        <v>0</v>
      </c>
      <c r="L68" s="157">
        <f t="shared" si="2"/>
        <v>0</v>
      </c>
      <c r="M68" s="158"/>
      <c r="N68" s="158"/>
      <c r="O68" s="157">
        <f>SUMIF($F$51:$F$66,$F68,O$51:O$66)</f>
        <v>0</v>
      </c>
      <c r="P68" s="144" t="s">
        <v>275</v>
      </c>
    </row>
    <row r="69" spans="3:15" ht="45">
      <c r="C69" s="225">
        <v>4</v>
      </c>
      <c r="D69" s="226" t="s">
        <v>319</v>
      </c>
      <c r="E69" s="148" t="s">
        <v>320</v>
      </c>
      <c r="F69" s="149" t="s">
        <v>245</v>
      </c>
      <c r="G69" s="171"/>
      <c r="H69" s="164"/>
      <c r="I69" s="164"/>
      <c r="J69" s="164"/>
      <c r="K69" s="164"/>
      <c r="L69" s="164"/>
      <c r="M69" s="164"/>
      <c r="N69" s="75"/>
      <c r="O69" s="164"/>
    </row>
    <row r="70" spans="3:15" ht="67.5">
      <c r="C70" s="225"/>
      <c r="D70" s="226"/>
      <c r="E70" s="148" t="s">
        <v>321</v>
      </c>
      <c r="F70" s="149" t="s">
        <v>245</v>
      </c>
      <c r="G70" s="171"/>
      <c r="H70" s="164"/>
      <c r="I70" s="164"/>
      <c r="J70" s="164"/>
      <c r="K70" s="164"/>
      <c r="L70" s="164"/>
      <c r="M70" s="164"/>
      <c r="N70" s="75"/>
      <c r="O70" s="164"/>
    </row>
    <row r="71" spans="3:15" ht="45">
      <c r="C71" s="225"/>
      <c r="D71" s="226"/>
      <c r="E71" s="148" t="s">
        <v>254</v>
      </c>
      <c r="F71" s="149" t="s">
        <v>245</v>
      </c>
      <c r="G71" s="171"/>
      <c r="H71" s="164"/>
      <c r="I71" s="164"/>
      <c r="J71" s="164"/>
      <c r="K71" s="164"/>
      <c r="L71" s="164"/>
      <c r="M71" s="164"/>
      <c r="N71" s="75"/>
      <c r="O71" s="164"/>
    </row>
    <row r="72" spans="3:15" ht="45">
      <c r="C72" s="225"/>
      <c r="D72" s="226"/>
      <c r="E72" s="148" t="s">
        <v>322</v>
      </c>
      <c r="F72" s="149" t="s">
        <v>246</v>
      </c>
      <c r="G72" s="171"/>
      <c r="H72" s="164"/>
      <c r="I72" s="75"/>
      <c r="J72" s="164"/>
      <c r="K72" s="164"/>
      <c r="L72" s="164"/>
      <c r="M72" s="75"/>
      <c r="N72" s="75"/>
      <c r="O72" s="164"/>
    </row>
    <row r="73" spans="3:15" ht="33.75">
      <c r="C73" s="225"/>
      <c r="D73" s="226"/>
      <c r="E73" s="168" t="s">
        <v>323</v>
      </c>
      <c r="F73" s="149" t="s">
        <v>246</v>
      </c>
      <c r="G73" s="171"/>
      <c r="H73" s="164"/>
      <c r="I73" s="75"/>
      <c r="J73" s="164"/>
      <c r="K73" s="164"/>
      <c r="L73" s="164"/>
      <c r="M73" s="75"/>
      <c r="N73" s="75"/>
      <c r="O73" s="164"/>
    </row>
    <row r="74" spans="3:16" ht="16.5" customHeight="1">
      <c r="C74" s="225"/>
      <c r="D74" s="227"/>
      <c r="E74" s="174" t="s">
        <v>324</v>
      </c>
      <c r="F74" s="175" t="s">
        <v>245</v>
      </c>
      <c r="G74" s="157">
        <f aca="true" t="shared" si="3" ref="G74:M74">SUMIF($F$69:$F$73,$F74,G$69:G$73)</f>
        <v>0</v>
      </c>
      <c r="H74" s="157">
        <f t="shared" si="3"/>
        <v>0</v>
      </c>
      <c r="I74" s="157">
        <f t="shared" si="3"/>
        <v>0</v>
      </c>
      <c r="J74" s="157">
        <f t="shared" si="3"/>
        <v>0</v>
      </c>
      <c r="K74" s="157">
        <f t="shared" si="3"/>
        <v>0</v>
      </c>
      <c r="L74" s="157">
        <f t="shared" si="3"/>
        <v>0</v>
      </c>
      <c r="M74" s="157">
        <f t="shared" si="3"/>
        <v>0</v>
      </c>
      <c r="N74" s="158"/>
      <c r="O74" s="157">
        <f>SUMIF($F$69:$F$73,$F74,O$69:O$73)</f>
        <v>0</v>
      </c>
      <c r="P74" s="144" t="s">
        <v>274</v>
      </c>
    </row>
    <row r="75" spans="3:16" ht="16.5" customHeight="1">
      <c r="C75" s="222"/>
      <c r="D75" s="228"/>
      <c r="E75" s="152" t="s">
        <v>324</v>
      </c>
      <c r="F75" s="153" t="s">
        <v>246</v>
      </c>
      <c r="G75" s="157">
        <f>SUMIF($F$69:$F$73,$F75,G$69:G$73)</f>
        <v>0</v>
      </c>
      <c r="H75" s="157">
        <f>SUMIF($F$69:$F$73,$F75,H$69:H$73)</f>
        <v>0</v>
      </c>
      <c r="I75" s="158"/>
      <c r="J75" s="157">
        <f>SUMIF($F$69:$F$73,$F75,J$69:J$73)</f>
        <v>0</v>
      </c>
      <c r="K75" s="157">
        <f>SUMIF($F$69:$F$73,$F75,K$69:K$73)</f>
        <v>0</v>
      </c>
      <c r="L75" s="157">
        <f>SUMIF($F$69:$F$73,$F75,L$69:L$73)</f>
        <v>0</v>
      </c>
      <c r="M75" s="158"/>
      <c r="N75" s="158"/>
      <c r="O75" s="157">
        <f>SUMIF($F$69:$F$73,$F75,O$69:O$73)</f>
        <v>0</v>
      </c>
      <c r="P75" s="144" t="s">
        <v>275</v>
      </c>
    </row>
    <row r="76" spans="3:15" ht="45">
      <c r="C76" s="222">
        <v>5</v>
      </c>
      <c r="D76" s="226" t="s">
        <v>325</v>
      </c>
      <c r="E76" s="148" t="s">
        <v>326</v>
      </c>
      <c r="F76" s="149" t="s">
        <v>246</v>
      </c>
      <c r="G76" s="171"/>
      <c r="H76" s="164"/>
      <c r="I76" s="75"/>
      <c r="J76" s="164"/>
      <c r="K76" s="164"/>
      <c r="L76" s="164"/>
      <c r="M76" s="75"/>
      <c r="N76" s="75"/>
      <c r="O76" s="164"/>
    </row>
    <row r="77" spans="3:15" ht="56.25">
      <c r="C77" s="223"/>
      <c r="D77" s="226"/>
      <c r="E77" s="148" t="s">
        <v>327</v>
      </c>
      <c r="F77" s="149" t="s">
        <v>246</v>
      </c>
      <c r="G77" s="171"/>
      <c r="H77" s="164"/>
      <c r="I77" s="75"/>
      <c r="J77" s="164"/>
      <c r="K77" s="164"/>
      <c r="L77" s="164"/>
      <c r="M77" s="75"/>
      <c r="N77" s="75"/>
      <c r="O77" s="164"/>
    </row>
    <row r="78" spans="3:15" ht="90">
      <c r="C78" s="223"/>
      <c r="D78" s="226"/>
      <c r="E78" s="148" t="s">
        <v>328</v>
      </c>
      <c r="F78" s="149" t="s">
        <v>246</v>
      </c>
      <c r="G78" s="171"/>
      <c r="H78" s="164"/>
      <c r="I78" s="75"/>
      <c r="J78" s="164"/>
      <c r="K78" s="164"/>
      <c r="L78" s="164"/>
      <c r="M78" s="75"/>
      <c r="N78" s="75"/>
      <c r="O78" s="164"/>
    </row>
    <row r="79" spans="3:15" ht="56.25">
      <c r="C79" s="223"/>
      <c r="D79" s="226"/>
      <c r="E79" s="148" t="s">
        <v>329</v>
      </c>
      <c r="F79" s="149" t="s">
        <v>246</v>
      </c>
      <c r="G79" s="171"/>
      <c r="H79" s="164"/>
      <c r="I79" s="75"/>
      <c r="J79" s="164"/>
      <c r="K79" s="164"/>
      <c r="L79" s="164"/>
      <c r="M79" s="75"/>
      <c r="N79" s="75"/>
      <c r="O79" s="164"/>
    </row>
    <row r="80" spans="3:16" ht="23.25" customHeight="1">
      <c r="C80" s="224"/>
      <c r="D80" s="228"/>
      <c r="E80" s="172" t="s">
        <v>330</v>
      </c>
      <c r="F80" s="173" t="s">
        <v>246</v>
      </c>
      <c r="G80" s="157">
        <f>SUMIF($F$76:$F$79,$F80,G$76:G$79)</f>
        <v>0</v>
      </c>
      <c r="H80" s="157">
        <f>SUMIF($F$76:$F$79,$F80,H$76:H$79)</f>
        <v>0</v>
      </c>
      <c r="I80" s="165"/>
      <c r="J80" s="157">
        <f>SUMIF($F$76:$F$79,$F80,J$76:J$79)</f>
        <v>0</v>
      </c>
      <c r="K80" s="157">
        <f>SUMIF($F$76:$F$79,$F80,K$76:K$79)</f>
        <v>0</v>
      </c>
      <c r="L80" s="157">
        <f>SUMIF($F$76:$F$79,$F80,L$76:L$79)</f>
        <v>0</v>
      </c>
      <c r="M80" s="165"/>
      <c r="N80" s="165"/>
      <c r="O80" s="157">
        <f>SUMIF($F$76:$F$79,$F80,O$76:O$79)</f>
        <v>0</v>
      </c>
      <c r="P80" s="144" t="s">
        <v>275</v>
      </c>
    </row>
    <row r="81" spans="3:16" ht="16.5" customHeight="1">
      <c r="C81" s="212">
        <v>6</v>
      </c>
      <c r="D81" s="214" t="s">
        <v>273</v>
      </c>
      <c r="E81" s="215"/>
      <c r="F81" s="150" t="s">
        <v>245</v>
      </c>
      <c r="G81" s="157">
        <f aca="true" t="shared" si="4" ref="G81:O81">SUMIF($P$13:$P$80,$P81,G$13:G$80)</f>
        <v>0</v>
      </c>
      <c r="H81" s="157">
        <f t="shared" si="4"/>
        <v>0</v>
      </c>
      <c r="I81" s="157">
        <f t="shared" si="4"/>
        <v>0</v>
      </c>
      <c r="J81" s="157">
        <f t="shared" si="4"/>
        <v>0</v>
      </c>
      <c r="K81" s="157">
        <f t="shared" si="4"/>
        <v>0</v>
      </c>
      <c r="L81" s="157">
        <f t="shared" si="4"/>
        <v>0</v>
      </c>
      <c r="M81" s="157">
        <f t="shared" si="4"/>
        <v>0</v>
      </c>
      <c r="N81" s="157">
        <f t="shared" si="4"/>
        <v>0</v>
      </c>
      <c r="O81" s="157">
        <f t="shared" si="4"/>
        <v>0</v>
      </c>
      <c r="P81" s="144" t="s">
        <v>274</v>
      </c>
    </row>
    <row r="82" spans="3:16" ht="16.5" customHeight="1">
      <c r="C82" s="213"/>
      <c r="D82" s="216"/>
      <c r="E82" s="217"/>
      <c r="F82" s="150" t="s">
        <v>246</v>
      </c>
      <c r="G82" s="157">
        <f>SUMIF($P$13:$P$80,$P82,G$13:G$80)</f>
        <v>0</v>
      </c>
      <c r="H82" s="157">
        <f>SUMIF($P$13:$P$80,$P82,H$13:H$80)</f>
        <v>0</v>
      </c>
      <c r="I82" s="158"/>
      <c r="J82" s="157">
        <f>SUMIF($P$13:$P$80,$P82,J$13:J$80)</f>
        <v>0</v>
      </c>
      <c r="K82" s="157">
        <f>SUMIF($P$13:$P$80,$P82,K$13:K$80)</f>
        <v>0</v>
      </c>
      <c r="L82" s="157">
        <f>SUMIF($P$13:$P$80,$P82,L$13:L$80)</f>
        <v>0</v>
      </c>
      <c r="M82" s="158"/>
      <c r="N82" s="158"/>
      <c r="O82" s="157">
        <f>SUMIF($P$13:$P$80,$P82,O$13:O$80)</f>
        <v>0</v>
      </c>
      <c r="P82" s="144" t="s">
        <v>275</v>
      </c>
    </row>
    <row r="83" spans="4:6" ht="11.25">
      <c r="D83" s="154"/>
      <c r="E83" s="154"/>
      <c r="F83" s="154"/>
    </row>
  </sheetData>
  <sheetProtection password="FA9C" sheet="1" objects="1" scenarios="1" formatColumns="0" formatRows="0"/>
  <mergeCells count="52">
    <mergeCell ref="C51:C68"/>
    <mergeCell ref="D51:D68"/>
    <mergeCell ref="E51:E52"/>
    <mergeCell ref="E53:E54"/>
    <mergeCell ref="E55:E56"/>
    <mergeCell ref="E57:E58"/>
    <mergeCell ref="E59:E60"/>
    <mergeCell ref="E63:E64"/>
    <mergeCell ref="E65:E66"/>
    <mergeCell ref="E61:E62"/>
    <mergeCell ref="M10:N10"/>
    <mergeCell ref="E13:E14"/>
    <mergeCell ref="E31:E32"/>
    <mergeCell ref="E33:E34"/>
    <mergeCell ref="E15:E16"/>
    <mergeCell ref="E17:E18"/>
    <mergeCell ref="E35:E36"/>
    <mergeCell ref="E27:E28"/>
    <mergeCell ref="E19:E20"/>
    <mergeCell ref="E25:E26"/>
    <mergeCell ref="E37:E38"/>
    <mergeCell ref="E39:E40"/>
    <mergeCell ref="C81:C82"/>
    <mergeCell ref="D81:E82"/>
    <mergeCell ref="E47:E48"/>
    <mergeCell ref="L10:L11"/>
    <mergeCell ref="C13:C30"/>
    <mergeCell ref="D31:D50"/>
    <mergeCell ref="C76:C80"/>
    <mergeCell ref="C69:C75"/>
    <mergeCell ref="D69:D75"/>
    <mergeCell ref="D76:D80"/>
    <mergeCell ref="O10:O11"/>
    <mergeCell ref="L9:O9"/>
    <mergeCell ref="G10:G11"/>
    <mergeCell ref="J10:J11"/>
    <mergeCell ref="D13:D30"/>
    <mergeCell ref="E9:E11"/>
    <mergeCell ref="F9:F11"/>
    <mergeCell ref="I9:I11"/>
    <mergeCell ref="G9:H9"/>
    <mergeCell ref="J9:K9"/>
    <mergeCell ref="C6:F6"/>
    <mergeCell ref="C7:F7"/>
    <mergeCell ref="C31:C50"/>
    <mergeCell ref="C9:C11"/>
    <mergeCell ref="D9:D11"/>
    <mergeCell ref="E21:E22"/>
    <mergeCell ref="E23:E24"/>
    <mergeCell ref="E41:E42"/>
    <mergeCell ref="E43:E44"/>
    <mergeCell ref="E45:E46"/>
  </mergeCells>
  <dataValidations count="1">
    <dataValidation type="whole" allowBlank="1" showErrorMessage="1" errorTitle="Ошибка" error="Допускается ввод только неотрицательных целых чисел!" sqref="G14:H28 J14:L14 J16:L16 J18:L18 J20:L20 J22:L22 J24:L26 J28:L28 G13:O13 O14:O28 I27:N27 I23:N23 I21:N21 I19:N19 I17:N17 I15:N15 G31:M31 O31:O48 J32:L32 H33:M33 J34:L34 H35:M35 J36:L36 H37:M37 J38:L38 H39:M39 J40:L40 H41:M41 J42:L42 H43:M43 J44:L44 H45:M45 J46:L46 H47:M47 J48:L48 G32:H32 G33:G48 H34 H36 H38 H40 H42 H44 H46 H48 J78:L78 O51:O66 M74:M75 H73:M73 I74:I75 H77:M77 H79:M79 G69:M70 M25 G51:M51 G52:H66 J52:L66 M65 M63 M61 M59 M57 M55 M53 I53 I55 I57 I59 I61 I63 I65 H72 G71:G73 J72:L72 H78 H71:M71 J80:L80 J74:L76 G77:G79 G80:H80 G74:H76 O69:O8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IV45"/>
  <sheetViews>
    <sheetView showGridLines="0" tabSelected="1" zoomScalePageLayoutView="0" workbookViewId="0" topLeftCell="B4">
      <pane xSplit="4" ySplit="9" topLeftCell="F13" activePane="bottomRight" state="frozen"/>
      <selection pane="topLeft" activeCell="B4" sqref="B4"/>
      <selection pane="topRight" activeCell="F4" sqref="F4"/>
      <selection pane="bottomLeft" activeCell="B13" sqref="B13"/>
      <selection pane="bottomRight"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43.421875" style="25" customWidth="1"/>
    <col min="5" max="5" width="8.28125" style="25" customWidth="1"/>
    <col min="6" max="21" width="9.7109375" style="25" customWidth="1"/>
    <col min="22" max="22" width="9.7109375" style="26" customWidth="1"/>
    <col min="23" max="33" width="9.7109375" style="25" customWidth="1"/>
    <col min="34" max="16384" width="9.140625" style="25" customWidth="1"/>
  </cols>
  <sheetData>
    <row r="1" ht="11.25" hidden="1"/>
    <row r="2" ht="11.25" hidden="1"/>
    <row r="3" ht="11.25" hidden="1"/>
    <row r="4" spans="3:21" ht="3" customHeigh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1" ht="11.25">
      <c r="C5" s="70"/>
      <c r="E5" s="142" t="s">
        <v>315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3:21" ht="25.5" customHeight="1">
      <c r="C6" s="199" t="s">
        <v>234</v>
      </c>
      <c r="D6" s="200"/>
      <c r="E6" s="20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3:21" ht="16.5" customHeight="1">
      <c r="C7" s="202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03"/>
      <c r="E7" s="20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3:21" ht="3" customHeight="1">
      <c r="C8" s="70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3:33" ht="22.5" customHeight="1">
      <c r="C9" s="207" t="s">
        <v>204</v>
      </c>
      <c r="D9" s="207" t="s">
        <v>285</v>
      </c>
      <c r="E9" s="207" t="s">
        <v>284</v>
      </c>
      <c r="F9" s="235" t="s">
        <v>288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7"/>
    </row>
    <row r="10" spans="3:33" ht="22.5" customHeight="1">
      <c r="C10" s="207"/>
      <c r="D10" s="207"/>
      <c r="E10" s="207"/>
      <c r="F10" s="235" t="s">
        <v>308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7"/>
    </row>
    <row r="11" spans="3:33" ht="22.5" customHeight="1">
      <c r="C11" s="207"/>
      <c r="D11" s="207"/>
      <c r="E11" s="207"/>
      <c r="F11" s="74">
        <v>1</v>
      </c>
      <c r="G11" s="74">
        <v>2</v>
      </c>
      <c r="H11" s="74">
        <v>3</v>
      </c>
      <c r="I11" s="74">
        <v>4</v>
      </c>
      <c r="J11" s="74">
        <v>5</v>
      </c>
      <c r="K11" s="74">
        <v>6</v>
      </c>
      <c r="L11" s="74">
        <v>7</v>
      </c>
      <c r="M11" s="74">
        <v>8</v>
      </c>
      <c r="N11" s="74">
        <v>9</v>
      </c>
      <c r="O11" s="74">
        <v>10</v>
      </c>
      <c r="P11" s="74">
        <v>11</v>
      </c>
      <c r="Q11" s="74">
        <v>12</v>
      </c>
      <c r="R11" s="74">
        <v>13</v>
      </c>
      <c r="S11" s="74">
        <v>14</v>
      </c>
      <c r="T11" s="74">
        <v>15</v>
      </c>
      <c r="U11" s="74">
        <v>16</v>
      </c>
      <c r="V11" s="74">
        <v>17</v>
      </c>
      <c r="W11" s="74">
        <v>18</v>
      </c>
      <c r="X11" s="74">
        <v>19</v>
      </c>
      <c r="Y11" s="74">
        <v>20</v>
      </c>
      <c r="Z11" s="74">
        <v>21</v>
      </c>
      <c r="AA11" s="74">
        <v>22</v>
      </c>
      <c r="AB11" s="74">
        <v>23</v>
      </c>
      <c r="AC11" s="74">
        <v>24</v>
      </c>
      <c r="AD11" s="74">
        <v>25</v>
      </c>
      <c r="AE11" s="74">
        <v>26</v>
      </c>
      <c r="AF11" s="74">
        <v>27</v>
      </c>
      <c r="AG11" s="74">
        <v>28</v>
      </c>
    </row>
    <row r="12" spans="3:33" ht="11.25">
      <c r="C12" s="140" t="s">
        <v>202</v>
      </c>
      <c r="D12" s="141" t="s">
        <v>186</v>
      </c>
      <c r="E12" s="140" t="s">
        <v>61</v>
      </c>
      <c r="F12" s="140" t="s">
        <v>187</v>
      </c>
      <c r="G12" s="140" t="s">
        <v>188</v>
      </c>
      <c r="H12" s="140" t="s">
        <v>60</v>
      </c>
      <c r="I12" s="140" t="s">
        <v>189</v>
      </c>
      <c r="J12" s="140" t="s">
        <v>190</v>
      </c>
      <c r="K12" s="140" t="s">
        <v>191</v>
      </c>
      <c r="L12" s="140" t="s">
        <v>192</v>
      </c>
      <c r="M12" s="140" t="s">
        <v>193</v>
      </c>
      <c r="N12" s="140" t="s">
        <v>194</v>
      </c>
      <c r="O12" s="140" t="s">
        <v>195</v>
      </c>
      <c r="P12" s="140" t="s">
        <v>196</v>
      </c>
      <c r="Q12" s="140" t="s">
        <v>197</v>
      </c>
      <c r="R12" s="140" t="s">
        <v>198</v>
      </c>
      <c r="S12" s="140" t="s">
        <v>199</v>
      </c>
      <c r="T12" s="140" t="s">
        <v>200</v>
      </c>
      <c r="U12" s="140" t="s">
        <v>201</v>
      </c>
      <c r="V12" s="140" t="s">
        <v>293</v>
      </c>
      <c r="W12" s="140" t="s">
        <v>294</v>
      </c>
      <c r="X12" s="140" t="s">
        <v>295</v>
      </c>
      <c r="Y12" s="140" t="s">
        <v>296</v>
      </c>
      <c r="Z12" s="140" t="s">
        <v>297</v>
      </c>
      <c r="AA12" s="140" t="s">
        <v>298</v>
      </c>
      <c r="AB12" s="140" t="s">
        <v>299</v>
      </c>
      <c r="AC12" s="140" t="s">
        <v>300</v>
      </c>
      <c r="AD12" s="140" t="s">
        <v>301</v>
      </c>
      <c r="AE12" s="140" t="s">
        <v>302</v>
      </c>
      <c r="AF12" s="140" t="s">
        <v>303</v>
      </c>
      <c r="AG12" s="140" t="s">
        <v>304</v>
      </c>
    </row>
    <row r="13" spans="3:33" ht="18.75" customHeight="1">
      <c r="C13" s="139">
        <v>1</v>
      </c>
      <c r="D13" s="147" t="s">
        <v>215</v>
      </c>
      <c r="E13" s="156">
        <f>SUM(F13:AG13)</f>
        <v>0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</row>
    <row r="14" spans="3:33" ht="18.75" customHeight="1">
      <c r="C14" s="139">
        <v>2</v>
      </c>
      <c r="D14" s="147" t="s">
        <v>216</v>
      </c>
      <c r="E14" s="156">
        <f aca="true" t="shared" si="0" ref="E14:E42">SUM(F14:AG14)</f>
        <v>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</row>
    <row r="15" spans="3:33" ht="18.75" customHeight="1">
      <c r="C15" s="139">
        <v>3</v>
      </c>
      <c r="D15" s="147" t="s">
        <v>212</v>
      </c>
      <c r="E15" s="156">
        <f t="shared" si="0"/>
        <v>0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</row>
    <row r="16" spans="3:33" ht="18.75" customHeight="1">
      <c r="C16" s="139">
        <v>4</v>
      </c>
      <c r="D16" s="147" t="s">
        <v>213</v>
      </c>
      <c r="E16" s="156">
        <f t="shared" si="0"/>
        <v>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</row>
    <row r="17" spans="3:33" ht="18.75" customHeight="1">
      <c r="C17" s="139">
        <v>5</v>
      </c>
      <c r="D17" s="147" t="s">
        <v>214</v>
      </c>
      <c r="E17" s="156">
        <f t="shared" si="0"/>
        <v>0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</row>
    <row r="18" spans="3:256" ht="18.75" customHeight="1">
      <c r="C18" s="139">
        <v>6</v>
      </c>
      <c r="D18" s="147" t="s">
        <v>217</v>
      </c>
      <c r="E18" s="156">
        <f t="shared" si="0"/>
        <v>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IV18" s="75"/>
    </row>
    <row r="19" spans="3:33" ht="22.5">
      <c r="C19" s="139">
        <v>7</v>
      </c>
      <c r="D19" s="147" t="s">
        <v>218</v>
      </c>
      <c r="E19" s="156">
        <f t="shared" si="0"/>
        <v>0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</row>
    <row r="20" spans="3:33" ht="18.75" customHeight="1">
      <c r="C20" s="139">
        <v>8</v>
      </c>
      <c r="D20" s="147" t="s">
        <v>219</v>
      </c>
      <c r="E20" s="156">
        <f t="shared" si="0"/>
        <v>0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</row>
    <row r="21" spans="3:33" ht="18.75" customHeight="1">
      <c r="C21" s="139">
        <v>9</v>
      </c>
      <c r="D21" s="138" t="s">
        <v>232</v>
      </c>
      <c r="E21" s="156">
        <f t="shared" si="0"/>
        <v>0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</row>
    <row r="22" spans="3:33" ht="18.75" customHeight="1">
      <c r="C22" s="139">
        <v>10</v>
      </c>
      <c r="D22" s="147" t="s">
        <v>220</v>
      </c>
      <c r="E22" s="156">
        <f t="shared" si="0"/>
        <v>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</row>
    <row r="23" spans="3:33" ht="18.75" customHeight="1">
      <c r="C23" s="139">
        <v>11</v>
      </c>
      <c r="D23" s="147" t="s">
        <v>224</v>
      </c>
      <c r="E23" s="156">
        <f t="shared" si="0"/>
        <v>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</row>
    <row r="24" spans="3:33" ht="18.75" customHeight="1">
      <c r="C24" s="139">
        <v>12</v>
      </c>
      <c r="D24" s="147" t="s">
        <v>229</v>
      </c>
      <c r="E24" s="156">
        <f t="shared" si="0"/>
        <v>0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</row>
    <row r="25" spans="3:33" ht="18.75" customHeight="1">
      <c r="C25" s="139">
        <v>13</v>
      </c>
      <c r="D25" s="147" t="s">
        <v>228</v>
      </c>
      <c r="E25" s="156">
        <f t="shared" si="0"/>
        <v>0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</row>
    <row r="26" spans="3:33" ht="18.75" customHeight="1">
      <c r="C26" s="139">
        <v>14</v>
      </c>
      <c r="D26" s="147" t="s">
        <v>226</v>
      </c>
      <c r="E26" s="156">
        <f t="shared" si="0"/>
        <v>0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</row>
    <row r="27" spans="3:33" ht="18.75" customHeight="1">
      <c r="C27" s="139">
        <v>15</v>
      </c>
      <c r="D27" s="147" t="s">
        <v>223</v>
      </c>
      <c r="E27" s="156">
        <f t="shared" si="0"/>
        <v>0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</row>
    <row r="28" spans="3:33" ht="18.75" customHeight="1">
      <c r="C28" s="139">
        <v>16</v>
      </c>
      <c r="D28" s="147" t="s">
        <v>227</v>
      </c>
      <c r="E28" s="156">
        <f t="shared" si="0"/>
        <v>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</row>
    <row r="29" spans="3:33" ht="18.75" customHeight="1">
      <c r="C29" s="139">
        <v>17</v>
      </c>
      <c r="D29" s="147" t="s">
        <v>225</v>
      </c>
      <c r="E29" s="156">
        <f t="shared" si="0"/>
        <v>0</v>
      </c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</row>
    <row r="30" spans="3:33" ht="18.75" customHeight="1">
      <c r="C30" s="139">
        <v>18</v>
      </c>
      <c r="D30" s="147" t="s">
        <v>230</v>
      </c>
      <c r="E30" s="156">
        <f t="shared" si="0"/>
        <v>0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</row>
    <row r="31" spans="3:33" ht="22.5">
      <c r="C31" s="139">
        <v>19</v>
      </c>
      <c r="D31" s="147" t="s">
        <v>222</v>
      </c>
      <c r="E31" s="156">
        <f t="shared" si="0"/>
        <v>0</v>
      </c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</row>
    <row r="32" spans="3:33" ht="22.5">
      <c r="C32" s="139">
        <v>20</v>
      </c>
      <c r="D32" s="147" t="s">
        <v>231</v>
      </c>
      <c r="E32" s="156">
        <f t="shared" si="0"/>
        <v>0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</row>
    <row r="33" spans="3:33" ht="18.75" customHeight="1">
      <c r="C33" s="139">
        <v>21</v>
      </c>
      <c r="D33" s="147" t="s">
        <v>221</v>
      </c>
      <c r="E33" s="156">
        <f t="shared" si="0"/>
        <v>0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</row>
    <row r="34" spans="3:33" ht="18.75" customHeight="1">
      <c r="C34" s="139">
        <v>22</v>
      </c>
      <c r="D34" s="147" t="s">
        <v>233</v>
      </c>
      <c r="E34" s="156">
        <f t="shared" si="0"/>
        <v>0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</row>
    <row r="35" spans="3:33" ht="18.75" customHeight="1">
      <c r="C35" s="139">
        <v>23</v>
      </c>
      <c r="D35" s="147" t="s">
        <v>278</v>
      </c>
      <c r="E35" s="156">
        <f t="shared" si="0"/>
        <v>0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</row>
    <row r="36" spans="3:33" ht="18.75" customHeight="1">
      <c r="C36" s="139">
        <v>24</v>
      </c>
      <c r="D36" s="147" t="s">
        <v>279</v>
      </c>
      <c r="E36" s="156">
        <f t="shared" si="0"/>
        <v>0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</row>
    <row r="37" spans="3:33" ht="18.75" customHeight="1">
      <c r="C37" s="139">
        <v>25</v>
      </c>
      <c r="D37" s="147" t="s">
        <v>280</v>
      </c>
      <c r="E37" s="156">
        <f t="shared" si="0"/>
        <v>0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</row>
    <row r="38" spans="3:33" ht="18.75" customHeight="1">
      <c r="C38" s="139">
        <v>26</v>
      </c>
      <c r="D38" s="147" t="s">
        <v>281</v>
      </c>
      <c r="E38" s="156">
        <f t="shared" si="0"/>
        <v>0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</row>
    <row r="39" spans="3:33" ht="18.75" customHeight="1">
      <c r="C39" s="139">
        <v>27</v>
      </c>
      <c r="D39" s="147" t="s">
        <v>282</v>
      </c>
      <c r="E39" s="156">
        <f t="shared" si="0"/>
        <v>0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</row>
    <row r="40" spans="3:33" ht="45">
      <c r="C40" s="139">
        <v>28</v>
      </c>
      <c r="D40" s="147" t="s">
        <v>289</v>
      </c>
      <c r="E40" s="156">
        <f t="shared" si="0"/>
        <v>0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</row>
    <row r="41" spans="3:33" ht="18.75" customHeight="1">
      <c r="C41" s="139">
        <v>29</v>
      </c>
      <c r="D41" s="138" t="s">
        <v>286</v>
      </c>
      <c r="E41" s="156">
        <f t="shared" si="0"/>
        <v>0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</row>
    <row r="42" spans="3:33" ht="18.75" customHeight="1">
      <c r="C42" s="139">
        <v>30</v>
      </c>
      <c r="D42" s="138" t="s">
        <v>287</v>
      </c>
      <c r="E42" s="156">
        <f t="shared" si="0"/>
        <v>0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</row>
    <row r="43" spans="3:33" ht="18.75" customHeight="1">
      <c r="C43" s="139">
        <v>31</v>
      </c>
      <c r="D43" s="147" t="s">
        <v>283</v>
      </c>
      <c r="E43" s="156">
        <f>SUM(E13:E42)</f>
        <v>0</v>
      </c>
      <c r="F43" s="156">
        <f aca="true" t="shared" si="1" ref="F43:AG43">SUM(F13:F42)</f>
        <v>0</v>
      </c>
      <c r="G43" s="156">
        <f t="shared" si="1"/>
        <v>0</v>
      </c>
      <c r="H43" s="156">
        <f t="shared" si="1"/>
        <v>0</v>
      </c>
      <c r="I43" s="156">
        <f t="shared" si="1"/>
        <v>0</v>
      </c>
      <c r="J43" s="156">
        <f t="shared" si="1"/>
        <v>0</v>
      </c>
      <c r="K43" s="156">
        <f t="shared" si="1"/>
        <v>0</v>
      </c>
      <c r="L43" s="156">
        <f t="shared" si="1"/>
        <v>0</v>
      </c>
      <c r="M43" s="156">
        <f t="shared" si="1"/>
        <v>0</v>
      </c>
      <c r="N43" s="156">
        <f t="shared" si="1"/>
        <v>0</v>
      </c>
      <c r="O43" s="156">
        <f t="shared" si="1"/>
        <v>0</v>
      </c>
      <c r="P43" s="156">
        <f t="shared" si="1"/>
        <v>0</v>
      </c>
      <c r="Q43" s="156">
        <f t="shared" si="1"/>
        <v>0</v>
      </c>
      <c r="R43" s="156">
        <f t="shared" si="1"/>
        <v>0</v>
      </c>
      <c r="S43" s="156">
        <f t="shared" si="1"/>
        <v>0</v>
      </c>
      <c r="T43" s="156">
        <f t="shared" si="1"/>
        <v>0</v>
      </c>
      <c r="U43" s="156">
        <f t="shared" si="1"/>
        <v>0</v>
      </c>
      <c r="V43" s="156">
        <f t="shared" si="1"/>
        <v>0</v>
      </c>
      <c r="W43" s="156">
        <f t="shared" si="1"/>
        <v>0</v>
      </c>
      <c r="X43" s="156">
        <f t="shared" si="1"/>
        <v>0</v>
      </c>
      <c r="Y43" s="156">
        <f t="shared" si="1"/>
        <v>0</v>
      </c>
      <c r="Z43" s="156">
        <f t="shared" si="1"/>
        <v>0</v>
      </c>
      <c r="AA43" s="156">
        <f t="shared" si="1"/>
        <v>0</v>
      </c>
      <c r="AB43" s="156">
        <f t="shared" si="1"/>
        <v>0</v>
      </c>
      <c r="AC43" s="156">
        <f t="shared" si="1"/>
        <v>0</v>
      </c>
      <c r="AD43" s="156">
        <f t="shared" si="1"/>
        <v>0</v>
      </c>
      <c r="AE43" s="156">
        <f t="shared" si="1"/>
        <v>0</v>
      </c>
      <c r="AF43" s="156">
        <f t="shared" si="1"/>
        <v>0</v>
      </c>
      <c r="AG43" s="156">
        <f t="shared" si="1"/>
        <v>0</v>
      </c>
    </row>
    <row r="45" spans="4:33" ht="24.75" customHeight="1">
      <c r="D45" s="233" t="s">
        <v>307</v>
      </c>
      <c r="E45" s="233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</row>
  </sheetData>
  <sheetProtection password="FA9C" sheet="1" objects="1" scenarios="1" formatColumns="0" formatRows="0"/>
  <mergeCells count="9">
    <mergeCell ref="C6:E6"/>
    <mergeCell ref="C7:E7"/>
    <mergeCell ref="D45:E45"/>
    <mergeCell ref="F45:AG45"/>
    <mergeCell ref="C9:C11"/>
    <mergeCell ref="D9:D11"/>
    <mergeCell ref="E9:E11"/>
    <mergeCell ref="F9:AG9"/>
    <mergeCell ref="F10:AG10"/>
  </mergeCells>
  <dataValidations count="3">
    <dataValidation type="whole" allowBlank="1" showErrorMessage="1" errorTitle="Ошибка" error="Допускается ввод только неотрицательных целых чисел!" sqref="F13:AG42">
      <formula1>0</formula1>
      <formula2>9.99999999999999E+23</formula2>
    </dataValidation>
    <dataValidation type="textLength" operator="lessThanOrEqual" allowBlank="1" showInputMessage="1" showErrorMessage="1" prompt="Следует указать сферы деятельности,&#10;включенные в строку 23, с количеством сделок 15 и более" sqref="F45:AG45">
      <formula1>990</formula1>
    </dataValidation>
    <dataValidation allowBlank="1" showInputMessage="1" showErrorMessage="1" prompt="В Примечании к таблице следует указать сферы деятельности,&#10;включенные в строку 23, с количеством сделок 15 и более" sqref="D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11.25">
      <c r="D3" s="41"/>
    </row>
    <row r="4" spans="3:4" ht="19.5">
      <c r="C4" s="21"/>
      <c r="D4" s="77" t="s">
        <v>28</v>
      </c>
    </row>
    <row r="5" ht="11.25">
      <c r="D5" s="43"/>
    </row>
    <row r="6" spans="3:4" ht="14.25">
      <c r="C6" s="42"/>
      <c r="D6" s="44"/>
    </row>
    <row r="7" spans="3:4" ht="14.25">
      <c r="C7" s="42"/>
      <c r="D7" s="79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6" width="15.8515625" style="10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8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238" t="s">
        <v>3</v>
      </c>
      <c r="F4" s="238"/>
      <c r="G4" s="238"/>
      <c r="H4" s="238"/>
    </row>
    <row r="5" spans="5:8" ht="3" customHeight="1">
      <c r="E5" s="48"/>
      <c r="F5" s="48"/>
      <c r="G5" s="48"/>
      <c r="H5" s="49"/>
    </row>
    <row r="6" spans="4:8" ht="19.5">
      <c r="D6" s="47"/>
      <c r="E6" s="159" t="s">
        <v>2</v>
      </c>
      <c r="F6" s="159" t="s">
        <v>1</v>
      </c>
      <c r="G6" s="159" t="s">
        <v>0</v>
      </c>
      <c r="H6" s="160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182</v>
      </c>
      <c r="H1" s="63" t="s">
        <v>185</v>
      </c>
      <c r="I1" s="69"/>
      <c r="K1" s="63" t="s">
        <v>209</v>
      </c>
      <c r="M1" s="64" t="s">
        <v>208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179</v>
      </c>
      <c r="I2" s="58" t="s">
        <v>183</v>
      </c>
      <c r="K2" s="58" t="s">
        <v>337</v>
      </c>
      <c r="M2" s="59" t="s">
        <v>331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313</v>
      </c>
      <c r="H3" s="68" t="s">
        <v>147</v>
      </c>
      <c r="I3" s="58" t="s">
        <v>184</v>
      </c>
      <c r="K3" s="58" t="s">
        <v>338</v>
      </c>
      <c r="M3" s="59" t="s">
        <v>332</v>
      </c>
    </row>
    <row r="4" spans="3:13" ht="22.5">
      <c r="C4" s="60"/>
      <c r="D4" s="57" t="s">
        <v>7</v>
      </c>
      <c r="E4" s="61" t="s">
        <v>42</v>
      </c>
      <c r="F4" s="56"/>
      <c r="K4" s="58" t="s">
        <v>339</v>
      </c>
      <c r="M4" s="59" t="s">
        <v>333</v>
      </c>
    </row>
    <row r="5" spans="3:13" ht="11.25">
      <c r="C5" s="56"/>
      <c r="D5" s="57" t="s">
        <v>8</v>
      </c>
      <c r="E5" s="61" t="s">
        <v>38</v>
      </c>
      <c r="F5" s="56"/>
      <c r="K5" s="58" t="s">
        <v>340</v>
      </c>
      <c r="M5" s="59" t="s">
        <v>334</v>
      </c>
    </row>
    <row r="6" spans="3:13" ht="11.25">
      <c r="C6" s="56"/>
      <c r="D6" s="57" t="s">
        <v>9</v>
      </c>
      <c r="E6" s="57"/>
      <c r="F6" s="56"/>
      <c r="K6" s="58" t="s">
        <v>341</v>
      </c>
      <c r="M6" s="59" t="s">
        <v>148</v>
      </c>
    </row>
    <row r="7" spans="3:13" ht="11.25">
      <c r="C7" s="56"/>
      <c r="D7" s="57" t="s">
        <v>10</v>
      </c>
      <c r="E7" s="62"/>
      <c r="F7" s="56"/>
      <c r="K7" s="58" t="s">
        <v>342</v>
      </c>
      <c r="M7" s="59" t="s">
        <v>149</v>
      </c>
    </row>
    <row r="8" spans="3:13" ht="11.25">
      <c r="C8" s="56"/>
      <c r="D8" s="57" t="s">
        <v>11</v>
      </c>
      <c r="E8" s="62"/>
      <c r="F8" s="56"/>
      <c r="K8" s="58" t="s">
        <v>63</v>
      </c>
      <c r="M8" s="59" t="s">
        <v>150</v>
      </c>
    </row>
    <row r="9" spans="3:13" ht="11.25">
      <c r="C9" s="56"/>
      <c r="D9" s="57" t="s">
        <v>12</v>
      </c>
      <c r="E9" s="62"/>
      <c r="F9" s="56"/>
      <c r="K9" s="58" t="s">
        <v>64</v>
      </c>
      <c r="M9" s="59" t="s">
        <v>151</v>
      </c>
    </row>
    <row r="10" spans="3:13" ht="11.25">
      <c r="C10" s="56"/>
      <c r="D10" s="57" t="s">
        <v>13</v>
      </c>
      <c r="E10" s="62"/>
      <c r="F10" s="56"/>
      <c r="K10" s="58" t="s">
        <v>65</v>
      </c>
      <c r="M10" s="59" t="s">
        <v>152</v>
      </c>
    </row>
    <row r="11" spans="3:13" ht="11.25">
      <c r="C11" s="56"/>
      <c r="D11" s="57" t="s">
        <v>14</v>
      </c>
      <c r="E11" s="62"/>
      <c r="F11" s="56"/>
      <c r="K11" s="58" t="s">
        <v>66</v>
      </c>
      <c r="M11" s="59" t="s">
        <v>153</v>
      </c>
    </row>
    <row r="12" spans="3:13" ht="11.25">
      <c r="C12" s="56"/>
      <c r="D12" s="57" t="s">
        <v>15</v>
      </c>
      <c r="E12" s="62"/>
      <c r="F12" s="56"/>
      <c r="K12" s="58" t="s">
        <v>67</v>
      </c>
      <c r="M12" s="59" t="s">
        <v>154</v>
      </c>
    </row>
    <row r="13" spans="4:13" ht="11.25">
      <c r="D13" s="60"/>
      <c r="K13" s="58" t="s">
        <v>68</v>
      </c>
      <c r="M13" s="59" t="s">
        <v>155</v>
      </c>
    </row>
    <row r="14" spans="11:13" ht="22.5">
      <c r="K14" s="58" t="s">
        <v>69</v>
      </c>
      <c r="M14" s="59" t="s">
        <v>156</v>
      </c>
    </row>
    <row r="15" spans="11:13" ht="11.25">
      <c r="K15" s="58" t="s">
        <v>70</v>
      </c>
      <c r="M15" s="59" t="s">
        <v>157</v>
      </c>
    </row>
    <row r="16" spans="11:13" ht="11.25">
      <c r="K16" s="58" t="s">
        <v>71</v>
      </c>
      <c r="M16" s="59" t="s">
        <v>158</v>
      </c>
    </row>
    <row r="17" spans="11:13" ht="11.25">
      <c r="K17" s="58" t="s">
        <v>72</v>
      </c>
      <c r="M17" s="59" t="s">
        <v>159</v>
      </c>
    </row>
    <row r="18" spans="11:13" ht="11.25">
      <c r="K18" s="58" t="s">
        <v>73</v>
      </c>
      <c r="M18" s="59" t="s">
        <v>160</v>
      </c>
    </row>
    <row r="19" spans="11:13" ht="22.5">
      <c r="K19" s="58" t="s">
        <v>74</v>
      </c>
      <c r="M19" s="59" t="s">
        <v>161</v>
      </c>
    </row>
    <row r="20" spans="11:13" ht="11.25">
      <c r="K20" s="58" t="s">
        <v>75</v>
      </c>
      <c r="M20" s="59" t="s">
        <v>162</v>
      </c>
    </row>
    <row r="21" spans="11:13" ht="11.25">
      <c r="K21" s="58" t="s">
        <v>76</v>
      </c>
      <c r="M21" s="59" t="s">
        <v>163</v>
      </c>
    </row>
    <row r="22" spans="11:13" ht="22.5">
      <c r="K22" s="58" t="s">
        <v>77</v>
      </c>
      <c r="M22" s="59" t="s">
        <v>164</v>
      </c>
    </row>
    <row r="23" spans="11:13" ht="22.5">
      <c r="K23" s="58" t="s">
        <v>78</v>
      </c>
      <c r="M23" s="59" t="s">
        <v>165</v>
      </c>
    </row>
    <row r="24" spans="11:13" ht="11.25">
      <c r="K24" s="58" t="s">
        <v>79</v>
      </c>
      <c r="M24" s="59" t="s">
        <v>166</v>
      </c>
    </row>
    <row r="25" spans="11:13" ht="22.5">
      <c r="K25" s="58" t="s">
        <v>80</v>
      </c>
      <c r="M25" s="59" t="s">
        <v>167</v>
      </c>
    </row>
    <row r="26" spans="11:13" ht="11.25">
      <c r="K26" s="58" t="s">
        <v>81</v>
      </c>
      <c r="M26" s="59" t="s">
        <v>168</v>
      </c>
    </row>
    <row r="27" spans="11:13" ht="22.5">
      <c r="K27" s="58" t="s">
        <v>82</v>
      </c>
      <c r="M27" s="59" t="s">
        <v>169</v>
      </c>
    </row>
    <row r="28" spans="11:13" ht="11.25">
      <c r="K28" s="58" t="s">
        <v>83</v>
      </c>
      <c r="M28" s="59" t="s">
        <v>170</v>
      </c>
    </row>
    <row r="29" spans="11:13" ht="11.25">
      <c r="K29" s="58" t="s">
        <v>84</v>
      </c>
      <c r="M29" s="59" t="s">
        <v>171</v>
      </c>
    </row>
    <row r="30" spans="11:13" ht="11.25">
      <c r="K30" s="58" t="s">
        <v>85</v>
      </c>
      <c r="M30" s="59" t="s">
        <v>172</v>
      </c>
    </row>
    <row r="31" spans="11:13" ht="22.5">
      <c r="K31" s="58" t="s">
        <v>86</v>
      </c>
      <c r="M31" s="59" t="s">
        <v>173</v>
      </c>
    </row>
    <row r="32" spans="11:13" ht="22.5">
      <c r="K32" s="58" t="s">
        <v>87</v>
      </c>
      <c r="M32" s="59" t="s">
        <v>174</v>
      </c>
    </row>
    <row r="33" spans="11:13" ht="22.5">
      <c r="K33" s="58" t="s">
        <v>88</v>
      </c>
      <c r="M33" s="54" t="s">
        <v>175</v>
      </c>
    </row>
    <row r="34" spans="11:13" ht="11.25">
      <c r="K34" s="58" t="s">
        <v>89</v>
      </c>
      <c r="M34" s="54" t="s">
        <v>176</v>
      </c>
    </row>
    <row r="35" spans="11:13" ht="11.25">
      <c r="K35" s="58" t="s">
        <v>90</v>
      </c>
      <c r="M35" s="54" t="s">
        <v>335</v>
      </c>
    </row>
    <row r="36" spans="11:13" ht="11.25">
      <c r="K36" s="58" t="s">
        <v>91</v>
      </c>
      <c r="M36" s="54" t="s">
        <v>177</v>
      </c>
    </row>
    <row r="37" spans="11:13" ht="22.5">
      <c r="K37" s="58" t="s">
        <v>92</v>
      </c>
      <c r="M37" s="54" t="s">
        <v>336</v>
      </c>
    </row>
    <row r="38" ht="11.25">
      <c r="K38" s="58" t="s">
        <v>93</v>
      </c>
    </row>
    <row r="39" ht="11.25">
      <c r="K39" s="58" t="s">
        <v>94</v>
      </c>
    </row>
    <row r="40" ht="11.25">
      <c r="K40" s="58" t="s">
        <v>95</v>
      </c>
    </row>
    <row r="41" ht="11.25">
      <c r="K41" s="58" t="s">
        <v>96</v>
      </c>
    </row>
    <row r="42" ht="11.25">
      <c r="K42" s="58" t="s">
        <v>97</v>
      </c>
    </row>
    <row r="43" ht="11.25">
      <c r="K43" s="58" t="s">
        <v>98</v>
      </c>
    </row>
    <row r="44" ht="11.25">
      <c r="K44" s="58" t="s">
        <v>99</v>
      </c>
    </row>
    <row r="45" ht="11.25">
      <c r="K45" s="58" t="s">
        <v>100</v>
      </c>
    </row>
    <row r="46" ht="11.25">
      <c r="K46" s="58" t="s">
        <v>101</v>
      </c>
    </row>
    <row r="47" ht="11.25">
      <c r="K47" s="58" t="s">
        <v>102</v>
      </c>
    </row>
    <row r="48" ht="11.25">
      <c r="K48" s="58" t="s">
        <v>103</v>
      </c>
    </row>
    <row r="49" ht="11.25">
      <c r="K49" s="58" t="s">
        <v>104</v>
      </c>
    </row>
    <row r="50" ht="11.25">
      <c r="K50" s="58" t="s">
        <v>105</v>
      </c>
    </row>
    <row r="51" ht="11.25">
      <c r="K51" s="58" t="s">
        <v>106</v>
      </c>
    </row>
    <row r="52" ht="11.25">
      <c r="K52" s="58" t="s">
        <v>107</v>
      </c>
    </row>
    <row r="53" ht="11.25">
      <c r="K53" s="58" t="s">
        <v>108</v>
      </c>
    </row>
    <row r="54" ht="11.25">
      <c r="K54" s="58" t="s">
        <v>109</v>
      </c>
    </row>
    <row r="55" ht="11.25">
      <c r="K55" s="58" t="s">
        <v>110</v>
      </c>
    </row>
    <row r="56" ht="11.25">
      <c r="K56" s="58" t="s">
        <v>111</v>
      </c>
    </row>
    <row r="57" ht="11.25">
      <c r="K57" s="58" t="s">
        <v>112</v>
      </c>
    </row>
    <row r="58" ht="11.25">
      <c r="K58" s="58" t="s">
        <v>113</v>
      </c>
    </row>
    <row r="59" ht="11.25">
      <c r="K59" s="58" t="s">
        <v>114</v>
      </c>
    </row>
    <row r="60" ht="11.25">
      <c r="K60" s="58" t="s">
        <v>115</v>
      </c>
    </row>
    <row r="61" ht="11.25">
      <c r="K61" s="58" t="s">
        <v>116</v>
      </c>
    </row>
    <row r="62" ht="11.25">
      <c r="K62" s="58" t="s">
        <v>117</v>
      </c>
    </row>
    <row r="63" ht="11.25">
      <c r="K63" s="58" t="s">
        <v>118</v>
      </c>
    </row>
    <row r="64" ht="11.25">
      <c r="K64" s="58" t="s">
        <v>119</v>
      </c>
    </row>
    <row r="65" ht="11.25">
      <c r="K65" s="58" t="s">
        <v>120</v>
      </c>
    </row>
    <row r="66" ht="11.25">
      <c r="K66" s="58" t="s">
        <v>121</v>
      </c>
    </row>
    <row r="67" ht="11.25">
      <c r="K67" s="58" t="s">
        <v>122</v>
      </c>
    </row>
    <row r="68" ht="11.25">
      <c r="K68" s="58" t="s">
        <v>123</v>
      </c>
    </row>
    <row r="69" ht="11.25">
      <c r="K69" s="58" t="s">
        <v>124</v>
      </c>
    </row>
    <row r="70" ht="11.25">
      <c r="K70" s="58" t="s">
        <v>125</v>
      </c>
    </row>
    <row r="71" ht="11.25">
      <c r="K71" s="58" t="s">
        <v>126</v>
      </c>
    </row>
    <row r="72" ht="11.25">
      <c r="K72" s="58" t="s">
        <v>127</v>
      </c>
    </row>
    <row r="73" ht="11.25">
      <c r="K73" s="58" t="s">
        <v>128</v>
      </c>
    </row>
    <row r="74" ht="11.25">
      <c r="K74" s="58" t="s">
        <v>129</v>
      </c>
    </row>
    <row r="75" ht="11.25">
      <c r="K75" s="58" t="s">
        <v>130</v>
      </c>
    </row>
    <row r="76" ht="11.25">
      <c r="K76" s="58" t="s">
        <v>131</v>
      </c>
    </row>
    <row r="77" ht="11.25">
      <c r="K77" s="58" t="s">
        <v>132</v>
      </c>
    </row>
    <row r="78" ht="11.25">
      <c r="K78" s="58" t="s">
        <v>133</v>
      </c>
    </row>
    <row r="79" ht="11.25">
      <c r="K79" s="58" t="s">
        <v>134</v>
      </c>
    </row>
    <row r="80" ht="11.25">
      <c r="K80" s="58" t="s">
        <v>135</v>
      </c>
    </row>
    <row r="81" ht="11.25">
      <c r="K81" s="58" t="s">
        <v>136</v>
      </c>
    </row>
    <row r="82" ht="11.25">
      <c r="K82" s="58" t="s">
        <v>137</v>
      </c>
    </row>
    <row r="83" ht="11.25">
      <c r="K83" s="58" t="s">
        <v>138</v>
      </c>
    </row>
    <row r="84" ht="11.25">
      <c r="K84" s="58" t="s">
        <v>139</v>
      </c>
    </row>
    <row r="85" ht="11.25">
      <c r="K85" s="58" t="s">
        <v>140</v>
      </c>
    </row>
    <row r="86" ht="11.25">
      <c r="K86" s="58" t="s">
        <v>141</v>
      </c>
    </row>
    <row r="87" ht="11.25">
      <c r="K87" s="55" t="s">
        <v>142</v>
      </c>
    </row>
    <row r="88" ht="11.25">
      <c r="K88" s="55" t="s">
        <v>143</v>
      </c>
    </row>
    <row r="89" ht="11.25">
      <c r="K89" s="55" t="s">
        <v>144</v>
      </c>
    </row>
    <row r="90" ht="11.25">
      <c r="K90" s="55" t="s">
        <v>145</v>
      </c>
    </row>
    <row r="91" ht="11.25">
      <c r="K91" s="55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207</v>
      </c>
    </row>
    <row r="5" spans="1:2" ht="11.25">
      <c r="A5" s="14" t="s">
        <v>276</v>
      </c>
      <c r="B5" s="14" t="s">
        <v>34</v>
      </c>
    </row>
    <row r="6" spans="1:2" ht="11.25">
      <c r="A6" s="14" t="s">
        <v>277</v>
      </c>
      <c r="B6" s="14" t="s">
        <v>35</v>
      </c>
    </row>
    <row r="7" spans="1:2" ht="11.25">
      <c r="A7" s="14" t="s">
        <v>28</v>
      </c>
      <c r="B7" s="14" t="s">
        <v>59</v>
      </c>
    </row>
    <row r="8" spans="1:2" ht="11.25">
      <c r="A8" s="14" t="s">
        <v>30</v>
      </c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№5. Сведения о рассмотрении ходатайств и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(1 полугодие 2017)</dc:title>
  <dc:subject>Форма №5. Сведения о рассмотрении ходатайств и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(1 полугодие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2017-07-13T06:30:04Z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FAS.STAT.FORM.5.2017.HY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