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2550" yWindow="0" windowWidth="19560" windowHeight="774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2 Т1" sheetId="4" r:id="rId4"/>
    <sheet name="Ф2 Т2" sheetId="5" r:id="rId5"/>
    <sheet name="Комментарии" sheetId="6" r:id="rId6"/>
    <sheet name="Проверка" sheetId="7" r:id="rId7"/>
    <sheet name="TEHSHEET" sheetId="8" state="veryHidden" r:id="rId8"/>
    <sheet name="AllSheetsInThisWorkbook" sheetId="9" state="veryHidden" r:id="rId9"/>
    <sheet name="modInstruction" sheetId="10" state="veryHidden" r:id="rId10"/>
    <sheet name="modList00" sheetId="11" state="veryHidden" r:id="rId11"/>
    <sheet name="modListComs" sheetId="12" state="veryHidden" r:id="rId12"/>
    <sheet name="modfrmCheckUpdates" sheetId="13" state="veryHidden" r:id="rId13"/>
    <sheet name="modReestr" sheetId="14" state="veryHidden" r:id="rId14"/>
    <sheet name="modListProv" sheetId="15" state="veryHidden" r:id="rId15"/>
    <sheet name="modHyp" sheetId="16" state="veryHidden" r:id="rId16"/>
    <sheet name="modInfo" sheetId="17" state="veryHidden" r:id="rId17"/>
    <sheet name="modUpdTemplMain" sheetId="18" state="veryHidden" r:id="rId18"/>
  </sheets>
  <definedNames>
    <definedName name="_xlnm._FilterDatabase" localSheetId="6" hidden="1">'Проверка'!$E$6:$H$6</definedName>
    <definedName name="anscount" hidden="1">1</definedName>
    <definedName name="CheckRange_F2.1_1">'Ф2 Т1'!$H$12:$H$111</definedName>
    <definedName name="CheckRange_F2.1_2">'Ф2 Т1'!$J$12:$J$111</definedName>
    <definedName name="CheckRange_F2.1_3">'Ф2 Т1'!$L$12:$L$111</definedName>
    <definedName name="CheckRange_F2.1_4">'Ф2 Т1'!$N$12:$N$111</definedName>
    <definedName name="CheckRange_F2.1_5">'Ф2 Т1'!$P$12:$P$111</definedName>
    <definedName name="CheckRange_F2.2_1">'Ф2 Т2'!$G$12:$G$12</definedName>
    <definedName name="CheckRange_F2.2_2">'Ф2 Т2'!$I$12:$I$12</definedName>
    <definedName name="CheckRange_F2.2_3">'Ф2 Т2'!$K$12:$K$12</definedName>
    <definedName name="CheckRange_F2.2_4">'Ф2 Т2'!$M$12:$M$12</definedName>
    <definedName name="CheckRange_F2.2_5">'Ф2 Т2'!$O$12:$O$12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'TEHSHEET'!$M$2:$M$37</definedName>
    <definedName name="list_fas_ter">'TEHSHEET'!$K$2:$K$91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<sst xmlns="http://schemas.openxmlformats.org/spreadsheetml/2006/main" count="591" uniqueCount="322">
  <si>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</si>
  <si>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</si>
  <si>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</si>
  <si>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</si>
  <si>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</si>
  <si>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</si>
  <si>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</si>
  <si>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</si>
  <si>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</si>
  <si>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</si>
  <si>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</si>
  <si>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</si>
  <si>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</si>
  <si>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</si>
  <si>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</si>
  <si>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</si>
  <si>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</si>
  <si>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</si>
  <si>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</si>
  <si>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</si>
  <si>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</si>
  <si>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</si>
  <si>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</si>
  <si>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</si>
  <si>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</si>
  <si>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</si>
  <si>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</si>
  <si>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</si>
  <si>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</si>
  <si>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</si>
  <si>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</si>
  <si>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</si>
  <si>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</si>
  <si>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</si>
  <si>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</si>
  <si>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</si>
  <si>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</si>
  <si>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</si>
  <si>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</si>
  <si>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</si>
  <si>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</si>
  <si>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</si>
  <si>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</si>
  <si>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</si>
  <si>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</si>
  <si>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</si>
  <si>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</si>
  <si>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</si>
  <si>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</si>
  <si>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</si>
  <si>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</si>
  <si>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</si>
  <si>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</si>
  <si>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</si>
  <si>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</si>
  <si>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</si>
  <si>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</si>
  <si>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</si>
  <si>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</si>
  <si>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</si>
  <si>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4</t>
  </si>
  <si>
    <t>1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</si>
  <si>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</si>
  <si>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</si>
  <si>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</si>
  <si>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</si>
  <si>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</si>
  <si>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</si>
  <si>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</si>
  <si>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</si>
  <si>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</si>
  <si>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</si>
  <si>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</si>
  <si>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</si>
  <si>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</si>
  <si>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</si>
  <si>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</si>
  <si>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</si>
  <si>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</si>
  <si>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</si>
  <si>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</si>
  <si>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</si>
  <si>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</si>
  <si>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</si>
  <si>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</si>
  <si>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</si>
  <si>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</si>
  <si>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</si>
  <si>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</si>
  <si>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</si>
  <si>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</si>
  <si>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</si>
  <si>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</si>
  <si>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</si>
  <si>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</si>
  <si>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</si>
  <si>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</si>
  <si>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</si>
  <si>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</si>
  <si>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</si>
  <si>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</si>
  <si>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</si>
  <si>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</si>
  <si>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</si>
  <si>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</si>
  <si>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</si>
  <si>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</si>
  <si>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</si>
  <si>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</si>
  <si>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</si>
  <si>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</si>
  <si>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</si>
  <si>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</si>
  <si>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</si>
  <si>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</si>
  <si>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</si>
  <si>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</si>
  <si>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</si>
  <si>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</si>
  <si>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</si>
  <si>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</si>
  <si>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</si>
  <si>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</si>
  <si>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</si>
  <si>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</si>
  <si>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</si>
  <si>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</si>
  <si>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</si>
  <si>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</si>
  <si>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</si>
  <si>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</si>
  <si>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</si>
  <si>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</si>
  <si>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</si>
  <si>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</si>
  <si>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</si>
  <si>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</si>
  <si>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</si>
  <si>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</si>
  <si>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</si>
  <si>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</si>
  <si>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</si>
  <si>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</si>
  <si>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</si>
  <si>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</si>
  <si>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</si>
  <si>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</si>
  <si>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</si>
  <si>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</si>
  <si>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</si>
  <si>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</si>
  <si>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</si>
  <si>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</si>
  <si>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</si>
  <si>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</si>
  <si>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информационных технологий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</si>
  <si>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</si>
  <si>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</si>
  <si>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</si>
  <si>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</si>
  <si>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</si>
  <si>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</si>
  <si>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</si>
  <si>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</si>
  <si>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</si>
  <si>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тылового обеспечения и капитального строительства в сфере ГОЗ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</si>
  <si>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</si>
  <si>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</si>
  <si>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</si>
  <si>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</si>
  <si>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</si>
  <si>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</si>
  <si>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</si>
  <si>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</si>
  <si>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</si>
  <si>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</si>
  <si>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</si>
  <si>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</si>
  <si>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</si>
  <si>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</si>
  <si>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</si>
  <si>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</si>
  <si>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</si>
  <si>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</si>
  <si>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</si>
  <si>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</si>
  <si>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</si>
  <si>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</si>
  <si>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</si>
  <si>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</si>
  <si>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</si>
  <si>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</si>
  <si>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</si>
  <si>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</si>
  <si>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</si>
  <si>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</si>
  <si>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</si>
  <si>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</si>
  <si>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</si>
  <si>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В</t>
  </si>
  <si>
    <t>из общего количества: нарушения со стороны органов власти</t>
  </si>
  <si>
    <t>на товарных рынках</t>
  </si>
  <si>
    <t>на рынке финансовых услуг</t>
  </si>
  <si>
    <t>Субъект рынка</t>
  </si>
  <si>
    <t>№ п/п</t>
  </si>
  <si>
    <t>i</t>
  </si>
  <si>
    <t>3/17/2012 12:12:41 AM</t>
  </si>
  <si>
    <t>всего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</si>
  <si>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</si>
  <si>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</si>
  <si>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</si>
  <si>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</si>
  <si>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</si>
  <si>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ст.11.1 Запрет на ограничивающие конкуренцию согласованные действия хоз.субъектов</t>
  </si>
  <si>
    <t>ст.10 Запрет на злоупотребление хоз.субъектом доминирующим положением</t>
  </si>
  <si>
    <t>Отчётный период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</si>
  <si>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</si>
  <si>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ст.15 Запрет на ограничивающие конкуренцию акты и действия (бездействие) органов власти, организаций, участвующих в предоставлении государственных или муниципальных услуг, государственных внебюджетных фондов, Банка России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</si>
  <si>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</si>
  <si>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</si>
  <si>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</si>
  <si>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</si>
  <si>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</si>
  <si>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(соответствует 
гр.9 формы № 1 и формы № 4)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</si>
  <si>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</si>
  <si>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</si>
  <si>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</si>
  <si>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</si>
  <si>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Таблица сбора данных в разрезе закона, рынка и субъекта рынка</t>
  </si>
  <si>
    <t>со стороны субъектов естественной монополии</t>
  </si>
  <si>
    <t>f</t>
  </si>
  <si>
    <t>со стороны остальных субъектов</t>
  </si>
  <si>
    <t>t</t>
  </si>
  <si>
    <t>ст.11 Запрет на ограничивающие конкуренцию соглашения хоз.субъектов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</si>
  <si>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</si>
  <si>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</t>
  </si>
  <si>
    <t>ст.18 Особенности заключения договоров с финансовыми организациями</t>
  </si>
  <si>
    <t>из общего количества</t>
  </si>
  <si>
    <t>Форма №2. Отчёт о прохождении решений антимонопольных органов через судебные инстанции в случае их обжалования</t>
  </si>
  <si>
    <t>Ф2 Т1</t>
  </si>
  <si>
    <t>Ф2 Т2</t>
  </si>
  <si>
    <t>Статьи закона</t>
  </si>
  <si>
    <t>Вид рынка</t>
  </si>
  <si>
    <t>Г</t>
  </si>
  <si>
    <t>Таблица сбора данных в разрезе закона и субъекта рынка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</si>
  <si>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</si>
  <si>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</si>
  <si>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</si>
  <si>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</si>
  <si>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</si>
  <si>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</si>
  <si>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</si>
  <si>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Форма №2 Таблица 1</t>
  </si>
  <si>
    <t>Форма №2 Таблица 2</t>
  </si>
  <si>
    <t xml:space="preserve"> - с выбором значений по двойному клику,</t>
  </si>
  <si>
    <t>ст.14.1 Запрет на недобросовестную конкуренцию путем дискредитации</t>
  </si>
  <si>
    <t>ст.14.2 Запрет на недобросовестную конкуренцию путем введения в заблуждение</t>
  </si>
  <si>
    <t>ст.14.3 Запрет на недобросовестную конкуренцию путем некорректного сравнения</t>
  </si>
  <si>
    <t>ст.14.4 - Запрет на недобросовестную конкуренцию, связанную с приобретением и использованием исключительного права на средства индивидуализации юридического лица, средства индивидуализации товаров, работ или услуг</t>
  </si>
  <si>
    <t>ст.14.5 - Запрет на недобросовестную конкуренцию, связанную с использованием результатов интеллектуальной деятельности</t>
  </si>
  <si>
    <t>ст.14.6 - Запрет на недобросовестную конкуренцию, связанную с созданием смешения</t>
  </si>
  <si>
    <t>ст.14.7 Запрет на недобросовестную конкуренцию, связанную с незаконным получением, использованием, разглашением информации, составляющей коммерческую или иную охраняемую законом тайну</t>
  </si>
  <si>
    <t>ст.14.8 Запрет на иные формы недобросовестной конкуренции</t>
  </si>
  <si>
    <t>Принято решений о признании нарушения по результатам рассмотрения дел в отчётном периоде (соответствует 
гр.9 формы №1)</t>
  </si>
  <si>
    <t>Федеральный закон от 26.07.2006 № 135-ФЗ "О защите конкуренции"</t>
  </si>
  <si>
    <t>со стороны субъектов в сфере ГОЗ</t>
  </si>
  <si>
    <t>Федеральный закон от 29.12.2012 № 275-ФЗ "О государственном оборонном заказе"</t>
  </si>
  <si>
    <t>включение в себестоимость производства (реализации) продукции затрат, не связанных с ее производством (реализацией)</t>
  </si>
  <si>
    <t>установление экономически, технологически и (или) иным образом не обоснованной цены на продукцию, превышающей цену, сложившуюся на соответствующем товарном рынке</t>
  </si>
  <si>
    <t>на использование полученных по государственному контракту, контракту средств на цели, не связанные с выполнением государственного оборонного заказа</t>
  </si>
  <si>
    <t>иные нарушения</t>
  </si>
  <si>
    <t>Иные нарушения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</si>
  <si>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</si>
  <si>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</si>
  <si>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</si>
  <si>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</si>
  <si>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</si>
  <si>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</si>
  <si>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</si>
  <si>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</si>
  <si>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</si>
  <si>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</si>
  <si>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</si>
  <si>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</si>
  <si>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</si>
  <si>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</si>
  <si>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</si>
  <si>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</si>
  <si>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</si>
  <si>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</si>
  <si>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</si>
  <si>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</si>
  <si>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</si>
  <si>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ч.3 ст.8 Запрет на действия (бездействие) влекущие за собой необоснованное завышение цены на продукцию по государственному оборонному заказу, неисполнение или ненадлежащее исполнение государственного контракта, в том числе действия (бездействие), направленные на</t>
  </si>
  <si>
    <t>Итого по Закону "О защите конкуренции"</t>
  </si>
  <si>
    <t>3.1</t>
  </si>
  <si>
    <t>3.2</t>
  </si>
  <si>
    <t>Итого по Закону "О государственном оборонном заказе"</t>
  </si>
  <si>
    <t>3.3</t>
  </si>
  <si>
    <t>Итого по Закону "О защите конкуренции" и по Закону "О государственном оборонном заказе"</t>
  </si>
  <si>
    <t>Принято решений о признании нарушения по результатам рассмотрения дел в отчётном периоде (соответствует 
гр.9 формы № 1 и формы № 4, либо гр. 11 формы 1а - по ГОЗ)</t>
  </si>
  <si>
    <t>Аналитическое управление</t>
  </si>
  <si>
    <t>Управление административной реформы и контроля платных государственных услуг</t>
  </si>
  <si>
    <t>Управление контроля ЖКХ, строительства и природных ресурсов</t>
  </si>
  <si>
    <t>Управление регулирования транспорта и связи</t>
  </si>
  <si>
    <t>Управление регулирования электроэнергетики</t>
  </si>
  <si>
    <t>Управление контроля программ инфраструктурного и ресурсного обеспечения в сфере ГОЗ</t>
  </si>
  <si>
    <t>Агинский Бурятский УФАС Росии</t>
  </si>
  <si>
    <t>Корякский УФАС России</t>
  </si>
  <si>
    <t>Таймырский (Долгано-Ненецкий) УФАС России</t>
  </si>
  <si>
    <t>Усть-Ордынский Бурятский УФАС России</t>
  </si>
  <si>
    <t>Читинский УФАС России</t>
  </si>
  <si>
    <t>Эвенкийский УФАС России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</si>
  <si>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</si>
  <si>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</si>
  <si>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</si>
  <si>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FAS.STAT.FORM.2.2017.HY!</t>
  </si>
  <si>
    <t>Территориальные управления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</si>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</sst>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mmm/yyyy"/>
  </numFmts>
  <fonts count="5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9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indexed="63"/>
      <name val="Calibri"/>
      <family val="0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2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50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1" fillId="0" borderId="0" applyNumberFormat="0" applyFill="0" applyBorder="0" applyAlignment="0" applyProtection="0"/>
  </cellStyleXfs>
  <cellXfs count="219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49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right" vertical="center" wrapText="1" inden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4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6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6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181" fontId="1" fillId="4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50" fillId="0" borderId="0" xfId="16" applyNumberFormat="1" applyAlignment="1" applyProtection="1">
      <alignment horizontal="left" vertical="center"/>
      <protection/>
    </xf>
    <xf numFmtId="0" fontId="24" fillId="8" borderId="6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2" fillId="0" borderId="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6" xfId="20" applyNumberFormat="1" applyFont="1" applyFill="1" applyBorder="1" applyAlignment="1" applyProtection="1">
      <alignment horizontal="left" vertical="center" wrapText="1"/>
      <protection/>
    </xf>
    <xf numFmtId="0" fontId="0" fillId="0" borderId="6" xfId="19" applyNumberFormat="1" applyFont="1" applyFill="1" applyBorder="1" applyAlignment="1" applyProtection="1">
      <alignment vertical="center" wrapText="1"/>
      <protection/>
    </xf>
    <xf numFmtId="0" fontId="0" fillId="0" borderId="6" xfId="19" applyNumberFormat="1" applyFont="1" applyFill="1" applyBorder="1" applyAlignment="1" applyProtection="1">
      <alignment horizontal="left" vertical="center" wrapText="1"/>
      <protection/>
    </xf>
    <xf numFmtId="3" fontId="1" fillId="4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49" fontId="25" fillId="0" borderId="5" xfId="0" applyNumberFormat="1" applyFont="1" applyFill="1" applyBorder="1" applyAlignment="1" applyProtection="1">
      <alignment horizontal="center" vertical="center" wrapText="1"/>
      <protection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49" fontId="25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6" xfId="19" applyNumberFormat="1" applyFont="1" applyFill="1" applyBorder="1" applyAlignment="1" applyProtection="1">
      <alignment horizontal="left" vertical="center" wrapText="1" indent="1"/>
      <protection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20" applyNumberFormat="1" applyFont="1" applyFill="1" applyBorder="1" applyAlignment="1" applyProtection="1">
      <alignment horizontal="left" vertical="center" wrapText="1" inden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50" fillId="0" borderId="0" xfId="18" applyNumberForma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50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49" fontId="50" fillId="0" borderId="0" xfId="16" applyNumberForma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19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19" applyNumberFormat="1" applyFont="1" applyFill="1" applyBorder="1" applyAlignment="1" applyProtection="1">
      <alignment horizontal="left" vertical="center" wrapText="1" inden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 applyProtection="1">
      <alignment horizontal="left" vertical="center" wrapText="1" indent="1"/>
      <protection/>
    </xf>
    <xf numFmtId="0" fontId="1" fillId="0" borderId="6" xfId="20" applyNumberFormat="1" applyFont="1" applyFill="1" applyBorder="1" applyAlignment="1" applyProtection="1">
      <alignment horizontal="left" vertical="center" wrapText="1" indent="1"/>
      <protection/>
    </xf>
    <xf numFmtId="0" fontId="0" fillId="0" borderId="14" xfId="19" applyNumberFormat="1" applyFont="1" applyFill="1" applyBorder="1" applyAlignment="1" applyProtection="1">
      <alignment horizontal="left" vertical="center" wrapText="1"/>
      <protection/>
    </xf>
    <xf numFmtId="0" fontId="0" fillId="0" borderId="13" xfId="19" applyNumberFormat="1" applyFont="1" applyFill="1" applyBorder="1" applyAlignment="1" applyProtection="1">
      <alignment horizontal="left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20" applyNumberFormat="1" applyFont="1" applyFill="1" applyBorder="1" applyAlignment="1" applyProtection="1">
      <alignment horizontal="left" vertical="center" wrapText="1" inden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762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9" customWidth="1"/>
    <col min="2" max="2" width="8.7109375" style="109" customWidth="1"/>
    <col min="3" max="3" width="22.28125" style="109" customWidth="1"/>
    <col min="4" max="4" width="4.28125" style="109" customWidth="1"/>
    <col min="5" max="6" width="4.421875" style="109" customWidth="1"/>
    <col min="7" max="7" width="4.57421875" style="109" customWidth="1"/>
    <col min="8" max="25" width="4.421875" style="109" customWidth="1"/>
    <col min="26" max="33" width="9.140625" style="110" customWidth="1"/>
    <col min="34" max="16384" width="9.140625" style="109" customWidth="1"/>
  </cols>
  <sheetData>
    <row r="1" spans="1:27" ht="6" customHeight="1">
      <c r="A1" s="108"/>
      <c r="AA1" s="110" t="s">
        <v>49</v>
      </c>
    </row>
    <row r="2" spans="1:22" ht="18">
      <c r="A2" s="111"/>
      <c r="B2" s="112" t="str">
        <f>"Код шаблона: "&amp;GetCode()</f>
        <v>Код шаблона: FAS.STAT.FORM.2.2017.HY</v>
      </c>
      <c r="C2" s="113"/>
      <c r="D2" s="113"/>
      <c r="E2" s="113"/>
      <c r="F2" s="113"/>
      <c r="G2" s="113"/>
      <c r="V2" s="114"/>
    </row>
    <row r="3" spans="1:25" ht="18">
      <c r="A3" s="111"/>
      <c r="B3" s="112" t="str">
        <f>"Версия "&amp;GetVersion()</f>
        <v>Версия 1.0</v>
      </c>
      <c r="C3" s="112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V3" s="114"/>
      <c r="W3" s="114"/>
      <c r="X3" s="114"/>
      <c r="Y3" s="114"/>
    </row>
    <row r="4" spans="2:25" ht="6" customHeight="1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6" ht="35.25" customHeight="1">
      <c r="A5" s="114"/>
      <c r="B5" s="189" t="str">
        <f>Титульный!E5</f>
        <v>Форма №2. Отчёт о прохождении решений антимонопольных органов через судебные инстанции в случае их обжалования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15"/>
    </row>
    <row r="6" spans="1:26" ht="9.75" customHeight="1">
      <c r="A6" s="114"/>
      <c r="B6" s="116"/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01"/>
      <c r="Z6" s="115"/>
    </row>
    <row r="7" spans="1:26" ht="15" customHeight="1">
      <c r="A7" s="114"/>
      <c r="B7" s="120"/>
      <c r="C7" s="114"/>
      <c r="D7" s="121"/>
      <c r="E7" s="183" t="s">
        <v>313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02"/>
      <c r="Z7" s="115"/>
    </row>
    <row r="8" spans="1:26" ht="15" customHeight="1">
      <c r="A8" s="114"/>
      <c r="B8" s="120"/>
      <c r="C8" s="114"/>
      <c r="D8" s="12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02"/>
      <c r="Z8" s="115"/>
    </row>
    <row r="9" spans="1:26" ht="15" customHeight="1">
      <c r="A9" s="114"/>
      <c r="B9" s="120"/>
      <c r="C9" s="114"/>
      <c r="D9" s="12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02"/>
      <c r="Z9" s="115"/>
    </row>
    <row r="10" spans="1:26" ht="10.5" customHeight="1">
      <c r="A10" s="114"/>
      <c r="B10" s="120"/>
      <c r="C10" s="114"/>
      <c r="D10" s="12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02"/>
      <c r="Z10" s="115"/>
    </row>
    <row r="11" spans="1:26" ht="27" customHeight="1">
      <c r="A11" s="114"/>
      <c r="B11" s="120"/>
      <c r="C11" s="114"/>
      <c r="D11" s="12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02"/>
      <c r="Z11" s="115"/>
    </row>
    <row r="12" spans="1:26" ht="12" customHeight="1">
      <c r="A12" s="114"/>
      <c r="B12" s="120"/>
      <c r="C12" s="114"/>
      <c r="D12" s="12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02"/>
      <c r="Z12" s="115"/>
    </row>
    <row r="13" spans="1:26" ht="38.25" customHeight="1">
      <c r="A13" s="114"/>
      <c r="B13" s="120"/>
      <c r="C13" s="114"/>
      <c r="D13" s="121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03"/>
      <c r="Z13" s="115"/>
    </row>
    <row r="14" spans="1:26" ht="15" customHeight="1">
      <c r="A14" s="114"/>
      <c r="B14" s="120"/>
      <c r="C14" s="114"/>
      <c r="D14" s="121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02"/>
      <c r="Z14" s="115"/>
    </row>
    <row r="15" spans="1:26" ht="15">
      <c r="A15" s="114"/>
      <c r="B15" s="120"/>
      <c r="C15" s="114"/>
      <c r="D15" s="121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02"/>
      <c r="Z15" s="115"/>
    </row>
    <row r="16" spans="1:26" ht="15">
      <c r="A16" s="114"/>
      <c r="B16" s="120"/>
      <c r="C16" s="114"/>
      <c r="D16" s="121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02"/>
      <c r="Z16" s="115"/>
    </row>
    <row r="17" spans="1:26" ht="15" customHeight="1">
      <c r="A17" s="114"/>
      <c r="B17" s="120"/>
      <c r="C17" s="114"/>
      <c r="D17" s="121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02"/>
      <c r="Z17" s="115"/>
    </row>
    <row r="18" spans="1:26" ht="15">
      <c r="A18" s="114"/>
      <c r="B18" s="120"/>
      <c r="C18" s="114"/>
      <c r="D18" s="121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02"/>
      <c r="Z18" s="115"/>
    </row>
    <row r="19" spans="1:26" ht="59.25" customHeight="1">
      <c r="A19" s="114"/>
      <c r="B19" s="120"/>
      <c r="C19" s="114"/>
      <c r="D19" s="122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02"/>
      <c r="Z19" s="115"/>
    </row>
    <row r="20" spans="1:26" ht="15" hidden="1">
      <c r="A20" s="114"/>
      <c r="B20" s="120"/>
      <c r="C20" s="114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02"/>
      <c r="Z20" s="115"/>
    </row>
    <row r="21" spans="1:26" ht="14.25" customHeight="1" hidden="1">
      <c r="A21" s="114"/>
      <c r="B21" s="120"/>
      <c r="C21" s="114"/>
      <c r="D21" s="121"/>
      <c r="E21" s="132" t="s">
        <v>50</v>
      </c>
      <c r="F21" s="191" t="s">
        <v>51</v>
      </c>
      <c r="G21" s="192"/>
      <c r="H21" s="192"/>
      <c r="I21" s="192"/>
      <c r="J21" s="192"/>
      <c r="K21" s="192"/>
      <c r="L21" s="192"/>
      <c r="M21" s="192"/>
      <c r="N21" s="30"/>
      <c r="O21" s="39" t="s">
        <v>50</v>
      </c>
      <c r="P21" s="193" t="s">
        <v>52</v>
      </c>
      <c r="Q21" s="194"/>
      <c r="R21" s="194"/>
      <c r="S21" s="194"/>
      <c r="T21" s="194"/>
      <c r="U21" s="194"/>
      <c r="V21" s="194"/>
      <c r="W21" s="194"/>
      <c r="X21" s="194"/>
      <c r="Y21" s="102"/>
      <c r="Z21" s="115"/>
    </row>
    <row r="22" spans="1:26" ht="14.25" customHeight="1" hidden="1">
      <c r="A22" s="114"/>
      <c r="B22" s="120"/>
      <c r="C22" s="114"/>
      <c r="D22" s="121"/>
      <c r="E22" s="40" t="s">
        <v>50</v>
      </c>
      <c r="F22" s="191" t="s">
        <v>53</v>
      </c>
      <c r="G22" s="192"/>
      <c r="H22" s="192"/>
      <c r="I22" s="192"/>
      <c r="J22" s="192"/>
      <c r="K22" s="192"/>
      <c r="L22" s="192"/>
      <c r="M22" s="192"/>
      <c r="N22" s="30"/>
      <c r="O22" s="53" t="s">
        <v>50</v>
      </c>
      <c r="P22" s="193" t="s">
        <v>254</v>
      </c>
      <c r="Q22" s="194"/>
      <c r="R22" s="194"/>
      <c r="S22" s="194"/>
      <c r="T22" s="194"/>
      <c r="U22" s="194"/>
      <c r="V22" s="194"/>
      <c r="W22" s="194"/>
      <c r="X22" s="194"/>
      <c r="Y22" s="102"/>
      <c r="Z22" s="115"/>
    </row>
    <row r="23" spans="1:26" ht="27" customHeight="1" hidden="1">
      <c r="A23" s="114"/>
      <c r="B23" s="120"/>
      <c r="C23" s="114"/>
      <c r="D23" s="121"/>
      <c r="E23" s="119"/>
      <c r="F23" s="30"/>
      <c r="G23" s="30"/>
      <c r="H23" s="30"/>
      <c r="I23" s="30"/>
      <c r="J23" s="30"/>
      <c r="K23" s="30"/>
      <c r="L23" s="30"/>
      <c r="M23" s="30"/>
      <c r="N23" s="30"/>
      <c r="O23" s="119"/>
      <c r="P23" s="177" t="s">
        <v>54</v>
      </c>
      <c r="Q23" s="177"/>
      <c r="R23" s="177"/>
      <c r="S23" s="177"/>
      <c r="T23" s="177"/>
      <c r="U23" s="177"/>
      <c r="V23" s="177"/>
      <c r="W23" s="177"/>
      <c r="X23" s="30"/>
      <c r="Y23" s="102"/>
      <c r="Z23" s="115"/>
    </row>
    <row r="24" spans="1:26" ht="10.5" customHeight="1" hidden="1">
      <c r="A24" s="114"/>
      <c r="B24" s="120"/>
      <c r="C24" s="114"/>
      <c r="D24" s="12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02"/>
      <c r="Z24" s="115"/>
    </row>
    <row r="25" spans="1:26" ht="27" customHeight="1" hidden="1">
      <c r="A25" s="114"/>
      <c r="B25" s="120"/>
      <c r="C25" s="114"/>
      <c r="D25" s="12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102"/>
      <c r="Z25" s="115"/>
    </row>
    <row r="26" spans="1:26" ht="12" customHeight="1" hidden="1">
      <c r="A26" s="114"/>
      <c r="B26" s="120"/>
      <c r="C26" s="114"/>
      <c r="D26" s="12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102"/>
      <c r="Z26" s="115"/>
    </row>
    <row r="27" spans="1:26" ht="38.25" customHeight="1" hidden="1">
      <c r="A27" s="114"/>
      <c r="B27" s="120"/>
      <c r="C27" s="114"/>
      <c r="D27" s="121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02"/>
      <c r="Z27" s="115"/>
    </row>
    <row r="28" spans="1:26" ht="15" hidden="1">
      <c r="A28" s="114"/>
      <c r="B28" s="120"/>
      <c r="C28" s="114"/>
      <c r="D28" s="1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02"/>
      <c r="Z28" s="115"/>
    </row>
    <row r="29" spans="1:26" ht="15" hidden="1">
      <c r="A29" s="114"/>
      <c r="B29" s="120"/>
      <c r="C29" s="114"/>
      <c r="D29" s="12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02"/>
      <c r="Z29" s="115"/>
    </row>
    <row r="30" spans="1:26" ht="15" hidden="1">
      <c r="A30" s="114"/>
      <c r="B30" s="120"/>
      <c r="C30" s="114"/>
      <c r="D30" s="12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02"/>
      <c r="Z30" s="115"/>
    </row>
    <row r="31" spans="1:26" ht="15" hidden="1">
      <c r="A31" s="114"/>
      <c r="B31" s="120"/>
      <c r="C31" s="114"/>
      <c r="D31" s="12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02"/>
      <c r="Z31" s="115"/>
    </row>
    <row r="32" spans="1:26" ht="15" hidden="1">
      <c r="A32" s="114"/>
      <c r="B32" s="120"/>
      <c r="C32" s="114"/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02"/>
      <c r="Z32" s="115"/>
    </row>
    <row r="33" spans="1:26" ht="18.75" customHeight="1" hidden="1">
      <c r="A33" s="114"/>
      <c r="B33" s="120"/>
      <c r="C33" s="114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02"/>
      <c r="Z33" s="115"/>
    </row>
    <row r="34" spans="1:26" ht="15" hidden="1">
      <c r="A34" s="114"/>
      <c r="B34" s="120"/>
      <c r="C34" s="114"/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02"/>
      <c r="Z34" s="115"/>
    </row>
    <row r="35" spans="1:26" ht="24" customHeight="1" hidden="1">
      <c r="A35" s="114"/>
      <c r="B35" s="120"/>
      <c r="C35" s="114"/>
      <c r="D35" s="121"/>
      <c r="E35" s="183" t="s">
        <v>249</v>
      </c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02"/>
      <c r="Z35" s="115"/>
    </row>
    <row r="36" spans="1:26" ht="38.25" customHeight="1" hidden="1">
      <c r="A36" s="114"/>
      <c r="B36" s="120"/>
      <c r="C36" s="114"/>
      <c r="D36" s="121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02"/>
      <c r="Z36" s="115"/>
    </row>
    <row r="37" spans="1:26" ht="9.75" customHeight="1" hidden="1">
      <c r="A37" s="114"/>
      <c r="B37" s="120"/>
      <c r="C37" s="114"/>
      <c r="D37" s="121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02"/>
      <c r="Z37" s="115"/>
    </row>
    <row r="38" spans="1:26" ht="51" customHeight="1" hidden="1">
      <c r="A38" s="114"/>
      <c r="B38" s="120"/>
      <c r="C38" s="114"/>
      <c r="D38" s="121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02"/>
      <c r="Z38" s="115"/>
    </row>
    <row r="39" spans="1:26" ht="15" customHeight="1" hidden="1">
      <c r="A39" s="114"/>
      <c r="B39" s="120"/>
      <c r="C39" s="114"/>
      <c r="D39" s="121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02"/>
      <c r="Z39" s="115"/>
    </row>
    <row r="40" spans="1:26" ht="12" customHeight="1" hidden="1">
      <c r="A40" s="114"/>
      <c r="B40" s="120"/>
      <c r="C40" s="114"/>
      <c r="D40" s="121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02"/>
      <c r="Z40" s="115"/>
    </row>
    <row r="41" spans="1:26" ht="38.25" customHeight="1" hidden="1">
      <c r="A41" s="114"/>
      <c r="B41" s="120"/>
      <c r="C41" s="114"/>
      <c r="D41" s="121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02"/>
      <c r="Z41" s="115"/>
    </row>
    <row r="42" spans="1:26" ht="15" hidden="1">
      <c r="A42" s="114"/>
      <c r="B42" s="120"/>
      <c r="C42" s="114"/>
      <c r="D42" s="121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02"/>
      <c r="Z42" s="115"/>
    </row>
    <row r="43" spans="1:26" ht="15" hidden="1">
      <c r="A43" s="114"/>
      <c r="B43" s="120"/>
      <c r="C43" s="114"/>
      <c r="D43" s="121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02"/>
      <c r="Z43" s="115"/>
    </row>
    <row r="44" spans="1:26" ht="33.75" customHeight="1" hidden="1">
      <c r="A44" s="114"/>
      <c r="B44" s="120"/>
      <c r="C44" s="114"/>
      <c r="D44" s="122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02"/>
      <c r="Z44" s="115"/>
    </row>
    <row r="45" spans="1:26" ht="15" hidden="1">
      <c r="A45" s="114"/>
      <c r="B45" s="120"/>
      <c r="C45" s="114"/>
      <c r="D45" s="122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02"/>
      <c r="Z45" s="115"/>
    </row>
    <row r="46" spans="1:26" ht="24" customHeight="1" hidden="1">
      <c r="A46" s="114"/>
      <c r="B46" s="120"/>
      <c r="C46" s="114"/>
      <c r="D46" s="121"/>
      <c r="E46" s="183" t="s">
        <v>250</v>
      </c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02"/>
      <c r="Z46" s="115"/>
    </row>
    <row r="47" spans="1:26" ht="37.5" customHeight="1" hidden="1">
      <c r="A47" s="114"/>
      <c r="B47" s="120"/>
      <c r="C47" s="114"/>
      <c r="D47" s="121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02"/>
      <c r="Z47" s="115"/>
    </row>
    <row r="48" spans="1:26" ht="24" customHeight="1" hidden="1">
      <c r="A48" s="114"/>
      <c r="B48" s="120"/>
      <c r="C48" s="114"/>
      <c r="D48" s="121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02"/>
      <c r="Z48" s="115"/>
    </row>
    <row r="49" spans="1:26" ht="51" customHeight="1" hidden="1">
      <c r="A49" s="114"/>
      <c r="B49" s="120"/>
      <c r="C49" s="114"/>
      <c r="D49" s="121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02"/>
      <c r="Z49" s="115"/>
    </row>
    <row r="50" spans="1:26" ht="15" hidden="1">
      <c r="A50" s="114"/>
      <c r="B50" s="120"/>
      <c r="C50" s="114"/>
      <c r="D50" s="121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02"/>
      <c r="Z50" s="115"/>
    </row>
    <row r="51" spans="1:26" ht="15" hidden="1">
      <c r="A51" s="114"/>
      <c r="B51" s="120"/>
      <c r="C51" s="114"/>
      <c r="D51" s="121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02"/>
      <c r="Z51" s="115"/>
    </row>
    <row r="52" spans="1:26" ht="15" hidden="1">
      <c r="A52" s="114"/>
      <c r="B52" s="120"/>
      <c r="C52" s="114"/>
      <c r="D52" s="121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02"/>
      <c r="Z52" s="115"/>
    </row>
    <row r="53" spans="1:26" ht="15" hidden="1">
      <c r="A53" s="114"/>
      <c r="B53" s="120"/>
      <c r="C53" s="114"/>
      <c r="D53" s="121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02"/>
      <c r="Z53" s="115"/>
    </row>
    <row r="54" spans="1:26" ht="15" hidden="1">
      <c r="A54" s="114"/>
      <c r="B54" s="120"/>
      <c r="C54" s="114"/>
      <c r="D54" s="121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02"/>
      <c r="Z54" s="115"/>
    </row>
    <row r="55" spans="1:26" ht="15" hidden="1">
      <c r="A55" s="114"/>
      <c r="B55" s="120"/>
      <c r="C55" s="114"/>
      <c r="D55" s="121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02"/>
      <c r="Z55" s="115"/>
    </row>
    <row r="56" spans="1:26" ht="25.5" customHeight="1" hidden="1">
      <c r="A56" s="114"/>
      <c r="B56" s="120"/>
      <c r="C56" s="114"/>
      <c r="D56" s="122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02"/>
      <c r="Z56" s="115"/>
    </row>
    <row r="57" spans="1:26" ht="15" hidden="1">
      <c r="A57" s="114"/>
      <c r="B57" s="120"/>
      <c r="C57" s="114"/>
      <c r="D57" s="122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02"/>
      <c r="Z57" s="115"/>
    </row>
    <row r="58" spans="1:26" ht="15" customHeight="1" hidden="1">
      <c r="A58" s="114"/>
      <c r="B58" s="120"/>
      <c r="C58" s="114"/>
      <c r="D58" s="121"/>
      <c r="F58" s="176" t="s">
        <v>248</v>
      </c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/>
      <c r="Y58" s="102"/>
      <c r="Z58" s="115"/>
    </row>
    <row r="59" spans="1:26" ht="15" customHeight="1" hidden="1">
      <c r="A59" s="114"/>
      <c r="B59" s="120"/>
      <c r="C59" s="114"/>
      <c r="D59" s="121"/>
      <c r="F59" s="176" t="s">
        <v>245</v>
      </c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/>
      <c r="X59"/>
      <c r="Y59" s="102"/>
      <c r="Z59" s="115"/>
    </row>
    <row r="60" spans="1:26" ht="15" customHeight="1" hidden="1">
      <c r="A60" s="114"/>
      <c r="B60" s="120"/>
      <c r="C60" s="114"/>
      <c r="D60" s="186"/>
      <c r="E60" s="187"/>
      <c r="F60" s="187"/>
      <c r="G60" s="187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02"/>
      <c r="Z60" s="115"/>
    </row>
    <row r="61" spans="1:26" ht="15" hidden="1">
      <c r="A61" s="114"/>
      <c r="B61" s="120"/>
      <c r="C61" s="114"/>
      <c r="D61" s="121"/>
      <c r="E61" s="27"/>
      <c r="F61" s="28"/>
      <c r="G61" s="29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02"/>
      <c r="Z61" s="115"/>
    </row>
    <row r="62" spans="1:26" ht="27.75" customHeight="1" hidden="1">
      <c r="A62" s="114"/>
      <c r="B62" s="120"/>
      <c r="C62" s="114"/>
      <c r="D62" s="12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102"/>
      <c r="Z62" s="115"/>
    </row>
    <row r="63" spans="1:26" ht="15" hidden="1">
      <c r="A63" s="114"/>
      <c r="B63" s="120"/>
      <c r="C63" s="114"/>
      <c r="D63" s="121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102"/>
      <c r="Z63" s="115"/>
    </row>
    <row r="64" spans="1:26" ht="15" hidden="1">
      <c r="A64" s="114"/>
      <c r="B64" s="120"/>
      <c r="C64" s="114"/>
      <c r="D64" s="121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102"/>
      <c r="Z64" s="115"/>
    </row>
    <row r="65" spans="1:26" ht="15" hidden="1">
      <c r="A65" s="114"/>
      <c r="B65" s="120"/>
      <c r="C65" s="114"/>
      <c r="D65" s="12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102"/>
      <c r="Z65" s="115"/>
    </row>
    <row r="66" spans="1:26" ht="15" hidden="1">
      <c r="A66" s="114"/>
      <c r="B66" s="120"/>
      <c r="C66" s="114"/>
      <c r="D66" s="121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102"/>
      <c r="Z66" s="115"/>
    </row>
    <row r="67" spans="1:26" ht="15" hidden="1">
      <c r="A67" s="114"/>
      <c r="B67" s="120"/>
      <c r="C67" s="114"/>
      <c r="D67" s="121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102"/>
      <c r="Z67" s="115"/>
    </row>
    <row r="68" spans="1:26" ht="89.25" customHeight="1" hidden="1">
      <c r="A68" s="114"/>
      <c r="B68" s="120"/>
      <c r="C68" s="114"/>
      <c r="D68" s="122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02"/>
      <c r="Z68" s="115"/>
    </row>
    <row r="69" spans="1:26" ht="15" hidden="1">
      <c r="A69" s="114"/>
      <c r="B69" s="120"/>
      <c r="C69" s="114"/>
      <c r="D69" s="122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02"/>
      <c r="Z69" s="115"/>
    </row>
    <row r="70" spans="1:26" ht="15" hidden="1">
      <c r="A70" s="114"/>
      <c r="B70" s="120"/>
      <c r="C70" s="114"/>
      <c r="D70" s="121"/>
      <c r="E70" s="144"/>
      <c r="F70" s="176" t="s">
        <v>208</v>
      </c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/>
      <c r="Y70" s="102"/>
      <c r="Z70" s="115"/>
    </row>
    <row r="71" spans="1:26" ht="12.75" customHeight="1" hidden="1">
      <c r="A71" s="114"/>
      <c r="B71" s="120"/>
      <c r="C71" s="114"/>
      <c r="D71" s="121"/>
      <c r="Y71" s="102"/>
      <c r="Z71" s="115"/>
    </row>
    <row r="72" spans="1:26" ht="29.25" customHeight="1" hidden="1">
      <c r="A72" s="114"/>
      <c r="B72" s="120"/>
      <c r="C72" s="114"/>
      <c r="D72" s="121"/>
      <c r="E72" s="12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2"/>
      <c r="Z72" s="115"/>
    </row>
    <row r="73" spans="1:26" ht="15" hidden="1">
      <c r="A73" s="114"/>
      <c r="B73" s="120"/>
      <c r="C73" s="114"/>
      <c r="D73" s="121"/>
      <c r="E73" s="124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02"/>
      <c r="Z73" s="115"/>
    </row>
    <row r="74" spans="1:26" ht="15" customHeight="1" hidden="1">
      <c r="A74" s="114"/>
      <c r="B74" s="120"/>
      <c r="C74" s="114"/>
      <c r="D74" s="121"/>
      <c r="E74" s="12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2"/>
      <c r="Z74" s="115"/>
    </row>
    <row r="75" spans="1:26" ht="15" hidden="1">
      <c r="A75" s="114"/>
      <c r="B75" s="120"/>
      <c r="C75" s="114"/>
      <c r="D75" s="121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02"/>
      <c r="Z75" s="115"/>
    </row>
    <row r="76" spans="1:26" ht="15" hidden="1">
      <c r="A76" s="114"/>
      <c r="B76" s="120"/>
      <c r="C76" s="114"/>
      <c r="D76" s="121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02"/>
      <c r="Z76" s="115"/>
    </row>
    <row r="77" spans="1:26" ht="15" hidden="1">
      <c r="A77" s="114"/>
      <c r="B77" s="120"/>
      <c r="C77" s="114"/>
      <c r="D77" s="121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02"/>
      <c r="Z77" s="115"/>
    </row>
    <row r="78" spans="1:26" ht="15" hidden="1">
      <c r="A78" s="114"/>
      <c r="B78" s="120"/>
      <c r="C78" s="114"/>
      <c r="D78" s="121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02"/>
      <c r="Z78" s="115"/>
    </row>
    <row r="79" spans="1:26" ht="15" hidden="1">
      <c r="A79" s="114"/>
      <c r="B79" s="120"/>
      <c r="C79" s="114"/>
      <c r="D79" s="121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02"/>
      <c r="Z79" s="115"/>
    </row>
    <row r="80" spans="1:26" ht="15" hidden="1">
      <c r="A80" s="114"/>
      <c r="B80" s="120"/>
      <c r="C80" s="114"/>
      <c r="D80" s="121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02"/>
      <c r="Z80" s="115"/>
    </row>
    <row r="81" spans="1:26" ht="15" hidden="1">
      <c r="A81" s="114"/>
      <c r="B81" s="120"/>
      <c r="C81" s="114"/>
      <c r="D81" s="121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02"/>
      <c r="Z81" s="115"/>
    </row>
    <row r="82" spans="1:26" ht="15" hidden="1">
      <c r="A82" s="114"/>
      <c r="B82" s="120"/>
      <c r="C82" s="114"/>
      <c r="D82" s="121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02"/>
      <c r="Z82" s="115"/>
    </row>
    <row r="83" spans="1:26" ht="15" hidden="1">
      <c r="A83" s="114"/>
      <c r="B83" s="120"/>
      <c r="C83" s="114"/>
      <c r="D83" s="121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02"/>
      <c r="Z83" s="115"/>
    </row>
    <row r="84" spans="1:26" ht="15" hidden="1">
      <c r="A84" s="114"/>
      <c r="B84" s="120"/>
      <c r="C84" s="114"/>
      <c r="D84" s="121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02"/>
      <c r="Z84" s="115"/>
    </row>
    <row r="85" spans="1:26" ht="15" hidden="1">
      <c r="A85" s="114"/>
      <c r="B85" s="120"/>
      <c r="C85" s="114"/>
      <c r="D85" s="121"/>
      <c r="Y85" s="102"/>
      <c r="Z85" s="115"/>
    </row>
    <row r="86" spans="1:26" ht="15" hidden="1">
      <c r="A86" s="114"/>
      <c r="B86" s="120"/>
      <c r="C86" s="114"/>
      <c r="D86" s="121"/>
      <c r="Y86" s="102"/>
      <c r="Z86" s="115"/>
    </row>
    <row r="87" spans="1:26" ht="15" hidden="1">
      <c r="A87" s="114"/>
      <c r="B87" s="120"/>
      <c r="C87" s="114"/>
      <c r="D87" s="121"/>
      <c r="E87" s="144"/>
      <c r="F87" s="176" t="s">
        <v>246</v>
      </c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/>
      <c r="Y87" s="102"/>
      <c r="Z87" s="115"/>
    </row>
    <row r="88" spans="1:26" ht="15" customHeight="1" hidden="1">
      <c r="A88" s="114"/>
      <c r="B88" s="120"/>
      <c r="C88" s="114"/>
      <c r="D88" s="121"/>
      <c r="E88" s="144"/>
      <c r="F88" s="176" t="s">
        <v>247</v>
      </c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/>
      <c r="Y88" s="102"/>
      <c r="Z88" s="115"/>
    </row>
    <row r="89" spans="1:26" ht="15" hidden="1">
      <c r="A89" s="114"/>
      <c r="B89" s="120"/>
      <c r="C89" s="114"/>
      <c r="D89" s="121"/>
      <c r="E89" s="173"/>
      <c r="F89" s="173"/>
      <c r="G89" s="173"/>
      <c r="H89" s="173"/>
      <c r="I89" s="173"/>
      <c r="J89" s="173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02"/>
      <c r="Z89" s="115"/>
    </row>
    <row r="90" spans="1:26" ht="15" customHeight="1" hidden="1">
      <c r="A90" s="114"/>
      <c r="B90" s="120"/>
      <c r="C90" s="114"/>
      <c r="D90" s="121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02"/>
      <c r="Z90" s="115"/>
    </row>
    <row r="91" spans="1:26" ht="15" customHeight="1" hidden="1">
      <c r="A91" s="114"/>
      <c r="B91" s="120"/>
      <c r="C91" s="114"/>
      <c r="D91" s="121"/>
      <c r="E91" s="144"/>
      <c r="F91" s="144"/>
      <c r="G91" s="144"/>
      <c r="H91" s="144"/>
      <c r="I91" s="144"/>
      <c r="J91" s="144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02"/>
      <c r="Z91" s="115"/>
    </row>
    <row r="92" spans="1:26" ht="15" customHeight="1" hidden="1">
      <c r="A92" s="114"/>
      <c r="B92" s="120"/>
      <c r="C92" s="114"/>
      <c r="D92" s="121"/>
      <c r="E92" s="144"/>
      <c r="F92" s="144"/>
      <c r="G92" s="144"/>
      <c r="H92" s="144"/>
      <c r="I92" s="144"/>
      <c r="J92" s="144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02"/>
      <c r="Z92" s="115"/>
    </row>
    <row r="93" spans="1:33" s="139" customFormat="1" ht="15" customHeight="1" hidden="1">
      <c r="A93" s="135"/>
      <c r="B93" s="136"/>
      <c r="C93" s="135"/>
      <c r="D93" s="134"/>
      <c r="E93" s="144"/>
      <c r="F93" s="144"/>
      <c r="G93" s="144"/>
      <c r="H93" s="144"/>
      <c r="I93" s="144"/>
      <c r="J93" s="144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02"/>
      <c r="Z93" s="137"/>
      <c r="AA93" s="138"/>
      <c r="AB93" s="138"/>
      <c r="AC93" s="138"/>
      <c r="AD93" s="138"/>
      <c r="AE93" s="138"/>
      <c r="AF93" s="138"/>
      <c r="AG93" s="138"/>
    </row>
    <row r="94" spans="1:26" ht="15" hidden="1">
      <c r="A94" s="114"/>
      <c r="B94" s="120"/>
      <c r="C94" s="114"/>
      <c r="D94" s="121"/>
      <c r="E94" s="144"/>
      <c r="F94" s="144"/>
      <c r="G94" s="144"/>
      <c r="H94" s="144"/>
      <c r="I94" s="144"/>
      <c r="J94" s="144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02"/>
      <c r="Z94" s="115"/>
    </row>
    <row r="95" spans="1:26" ht="15" hidden="1">
      <c r="A95" s="114"/>
      <c r="B95" s="120"/>
      <c r="C95" s="114"/>
      <c r="D95" s="121"/>
      <c r="Y95" s="102"/>
      <c r="Z95" s="115"/>
    </row>
    <row r="96" spans="1:26" ht="15" hidden="1">
      <c r="A96" s="114"/>
      <c r="B96" s="120"/>
      <c r="C96" s="114"/>
      <c r="D96" s="121"/>
      <c r="Y96" s="102"/>
      <c r="Z96" s="115"/>
    </row>
    <row r="97" spans="1:26" ht="15" hidden="1">
      <c r="A97" s="114"/>
      <c r="B97" s="120"/>
      <c r="C97" s="114"/>
      <c r="D97" s="121"/>
      <c r="Y97" s="102"/>
      <c r="Z97" s="115"/>
    </row>
    <row r="98" spans="1:26" ht="15" hidden="1">
      <c r="A98" s="114"/>
      <c r="B98" s="120"/>
      <c r="C98" s="114"/>
      <c r="D98" s="121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102"/>
      <c r="Z98" s="115"/>
    </row>
    <row r="99" spans="1:26" ht="15" hidden="1">
      <c r="A99" s="114"/>
      <c r="B99" s="120"/>
      <c r="C99" s="114"/>
      <c r="D99" s="121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102"/>
      <c r="Z99" s="115"/>
    </row>
    <row r="100" spans="1:26" ht="15" hidden="1">
      <c r="A100" s="114"/>
      <c r="B100" s="120"/>
      <c r="C100" s="114"/>
      <c r="D100" s="121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102"/>
      <c r="Z100" s="115"/>
    </row>
    <row r="101" spans="1:26" ht="15" hidden="1">
      <c r="A101" s="114"/>
      <c r="B101" s="120"/>
      <c r="C101" s="114"/>
      <c r="D101" s="12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102"/>
      <c r="Z101" s="115"/>
    </row>
    <row r="102" spans="1:26" ht="27" customHeight="1" hidden="1">
      <c r="A102" s="114"/>
      <c r="B102" s="120"/>
      <c r="C102" s="114"/>
      <c r="D102" s="122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02"/>
      <c r="Z102" s="115"/>
    </row>
    <row r="103" spans="1:26" ht="15" hidden="1">
      <c r="A103" s="114"/>
      <c r="B103" s="120"/>
      <c r="C103" s="114"/>
      <c r="D103" s="122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02"/>
      <c r="Z103" s="115"/>
    </row>
    <row r="104" spans="1:26" ht="25.5" customHeight="1" hidden="1">
      <c r="A104" s="114"/>
      <c r="B104" s="120"/>
      <c r="C104" s="114"/>
      <c r="D104" s="121"/>
      <c r="E104" s="182" t="s">
        <v>55</v>
      </c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02"/>
      <c r="Z104" s="115"/>
    </row>
    <row r="105" spans="1:26" ht="15" customHeight="1" hidden="1">
      <c r="A105" s="114"/>
      <c r="B105" s="120"/>
      <c r="C105" s="114"/>
      <c r="D105" s="121"/>
      <c r="E105" s="30"/>
      <c r="F105" s="30"/>
      <c r="G105" s="30"/>
      <c r="H105" s="105"/>
      <c r="I105" s="105"/>
      <c r="J105" s="105"/>
      <c r="K105" s="105"/>
      <c r="L105" s="105"/>
      <c r="M105" s="105"/>
      <c r="N105" s="105"/>
      <c r="O105" s="106"/>
      <c r="P105" s="106"/>
      <c r="Q105" s="106"/>
      <c r="R105" s="106"/>
      <c r="S105" s="106"/>
      <c r="T105" s="106"/>
      <c r="U105" s="30"/>
      <c r="V105" s="30"/>
      <c r="W105" s="30"/>
      <c r="X105" s="30"/>
      <c r="Y105" s="102"/>
      <c r="Z105" s="115"/>
    </row>
    <row r="106" spans="1:27" ht="15" customHeight="1" hidden="1">
      <c r="A106" s="114"/>
      <c r="B106" s="120"/>
      <c r="C106" s="114"/>
      <c r="D106" s="121"/>
      <c r="E106" s="127"/>
      <c r="F106" s="181" t="s">
        <v>56</v>
      </c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06"/>
      <c r="U106" s="30"/>
      <c r="V106" s="30"/>
      <c r="W106" s="30"/>
      <c r="X106" s="30"/>
      <c r="Y106" s="102"/>
      <c r="Z106" s="115"/>
      <c r="AA106" s="110" t="s">
        <v>57</v>
      </c>
    </row>
    <row r="107" spans="1:26" ht="15" customHeight="1" hidden="1">
      <c r="A107" s="114"/>
      <c r="B107" s="120"/>
      <c r="C107" s="114"/>
      <c r="D107" s="121"/>
      <c r="E107" s="30"/>
      <c r="F107" s="30"/>
      <c r="G107" s="30"/>
      <c r="H107" s="105"/>
      <c r="I107" s="105"/>
      <c r="J107" s="105"/>
      <c r="K107" s="105"/>
      <c r="L107" s="105"/>
      <c r="M107" s="105"/>
      <c r="N107" s="105"/>
      <c r="O107" s="106"/>
      <c r="P107" s="106"/>
      <c r="Q107" s="106"/>
      <c r="R107" s="106"/>
      <c r="S107" s="106"/>
      <c r="T107" s="106"/>
      <c r="U107" s="30"/>
      <c r="V107" s="30"/>
      <c r="W107" s="30"/>
      <c r="X107" s="30"/>
      <c r="Y107" s="102"/>
      <c r="Z107" s="115"/>
    </row>
    <row r="108" spans="1:26" ht="15" hidden="1">
      <c r="A108" s="114"/>
      <c r="B108" s="120"/>
      <c r="C108" s="114"/>
      <c r="D108" s="121"/>
      <c r="E108" s="30"/>
      <c r="F108" s="181" t="s">
        <v>58</v>
      </c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02"/>
      <c r="Z108" s="115"/>
    </row>
    <row r="109" spans="1:26" ht="15" hidden="1">
      <c r="A109" s="114"/>
      <c r="B109" s="120"/>
      <c r="C109" s="114"/>
      <c r="D109" s="121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102"/>
      <c r="Z109" s="115"/>
    </row>
    <row r="110" spans="1:26" ht="15" hidden="1">
      <c r="A110" s="114"/>
      <c r="B110" s="120"/>
      <c r="C110" s="114"/>
      <c r="D110" s="121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102"/>
      <c r="Z110" s="115"/>
    </row>
    <row r="111" spans="1:26" ht="15" hidden="1">
      <c r="A111" s="114"/>
      <c r="B111" s="120"/>
      <c r="C111" s="114"/>
      <c r="D111" s="121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102"/>
      <c r="Z111" s="115"/>
    </row>
    <row r="112" spans="1:26" ht="15" hidden="1">
      <c r="A112" s="114"/>
      <c r="B112" s="120"/>
      <c r="C112" s="114"/>
      <c r="D112" s="121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102"/>
      <c r="Z112" s="115"/>
    </row>
    <row r="113" spans="1:26" ht="15" hidden="1">
      <c r="A113" s="114"/>
      <c r="B113" s="120"/>
      <c r="C113" s="114"/>
      <c r="D113" s="121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102"/>
      <c r="Z113" s="115"/>
    </row>
    <row r="114" spans="1:26" ht="15" hidden="1">
      <c r="A114" s="114"/>
      <c r="B114" s="120"/>
      <c r="C114" s="114"/>
      <c r="D114" s="121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102"/>
      <c r="Z114" s="115"/>
    </row>
    <row r="115" spans="1:26" ht="15" hidden="1">
      <c r="A115" s="114"/>
      <c r="B115" s="120"/>
      <c r="C115" s="114"/>
      <c r="D115" s="121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102"/>
      <c r="Z115" s="115"/>
    </row>
    <row r="116" spans="1:26" ht="15" hidden="1">
      <c r="A116" s="114"/>
      <c r="B116" s="120"/>
      <c r="C116" s="114"/>
      <c r="D116" s="121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102"/>
      <c r="Z116" s="115"/>
    </row>
    <row r="117" spans="1:26" ht="30" customHeight="1" hidden="1">
      <c r="A117" s="114"/>
      <c r="B117" s="120"/>
      <c r="C117" s="114"/>
      <c r="D117" s="121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102"/>
      <c r="Z117" s="115"/>
    </row>
    <row r="118" spans="1:26" ht="31.5" customHeight="1" hidden="1">
      <c r="A118" s="114"/>
      <c r="B118" s="120"/>
      <c r="C118" s="114"/>
      <c r="D118" s="121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102"/>
      <c r="Z118" s="115"/>
    </row>
    <row r="119" spans="1:26" ht="15" customHeight="1">
      <c r="A119" s="114"/>
      <c r="B119" s="128"/>
      <c r="C119" s="129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07"/>
      <c r="Z119" s="115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F70:W70"/>
    <mergeCell ref="B5:Y5"/>
    <mergeCell ref="E7:X19"/>
    <mergeCell ref="F21:M21"/>
    <mergeCell ref="P21:X21"/>
    <mergeCell ref="F22:M22"/>
    <mergeCell ref="P22:X22"/>
    <mergeCell ref="E79:X79"/>
    <mergeCell ref="F108:X108"/>
    <mergeCell ref="E104:X104"/>
    <mergeCell ref="E35:X39"/>
    <mergeCell ref="E80:X80"/>
    <mergeCell ref="E81:X81"/>
    <mergeCell ref="E41:X45"/>
    <mergeCell ref="E46:X57"/>
    <mergeCell ref="F106:S106"/>
    <mergeCell ref="H61:X61"/>
    <mergeCell ref="P23:W23"/>
    <mergeCell ref="E40:X40"/>
    <mergeCell ref="H60:X60"/>
    <mergeCell ref="E77:X77"/>
    <mergeCell ref="F73:X73"/>
    <mergeCell ref="E78:X78"/>
    <mergeCell ref="D60:G60"/>
    <mergeCell ref="E76:X76"/>
    <mergeCell ref="F58:W58"/>
    <mergeCell ref="F59:V59"/>
    <mergeCell ref="E89:J89"/>
    <mergeCell ref="K89:X89"/>
    <mergeCell ref="E82:X82"/>
    <mergeCell ref="E83:X83"/>
    <mergeCell ref="F87:W87"/>
    <mergeCell ref="F88:W88"/>
  </mergeCells>
  <hyperlinks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70:W70" location="Инструкция!A1" tooltip="http://eias.ru/files/shablon/INSTR_FAS.STAT.FORM.2.pdf" display="Перейти к документу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41"/>
    </row>
    <row r="2" spans="3:4" ht="14.25">
      <c r="C2" s="52"/>
      <c r="D2" s="4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33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8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7"/>
    </row>
    <row r="2" spans="1:5" ht="19.5">
      <c r="A2" s="24" t="s">
        <v>206</v>
      </c>
      <c r="B2" s="35" t="s">
        <v>19</v>
      </c>
      <c r="C2" s="36" t="s">
        <v>20</v>
      </c>
      <c r="D2" s="38" t="s">
        <v>21</v>
      </c>
      <c r="E2" s="23"/>
    </row>
    <row r="3" spans="2:4" ht="11.25">
      <c r="B3" s="170">
        <v>42928.387662037036</v>
      </c>
      <c r="C3" s="9" t="s">
        <v>314</v>
      </c>
      <c r="D3" s="20" t="s">
        <v>315</v>
      </c>
    </row>
    <row r="4" spans="2:4" ht="11.25">
      <c r="B4" s="170">
        <v>42928.38767361111</v>
      </c>
      <c r="C4" s="9" t="s">
        <v>316</v>
      </c>
      <c r="D4" s="20" t="s">
        <v>315</v>
      </c>
    </row>
    <row r="5" spans="2:4" ht="11.25">
      <c r="B5" s="170">
        <v>42929.59684027778</v>
      </c>
      <c r="C5" s="9" t="s">
        <v>314</v>
      </c>
      <c r="D5" s="20" t="s">
        <v>315</v>
      </c>
    </row>
    <row r="6" spans="2:4" ht="11.25">
      <c r="B6" s="170">
        <v>42929.59685185185</v>
      </c>
      <c r="C6" s="9" t="s">
        <v>316</v>
      </c>
      <c r="D6" s="20" t="s">
        <v>315</v>
      </c>
    </row>
    <row r="7" spans="2:4" ht="11.25">
      <c r="B7" s="170">
        <v>42930.40361111111</v>
      </c>
      <c r="C7" s="9" t="s">
        <v>314</v>
      </c>
      <c r="D7" s="20" t="s">
        <v>315</v>
      </c>
    </row>
    <row r="8" spans="2:4" ht="11.25">
      <c r="B8" s="170">
        <v>42930.40363425926</v>
      </c>
      <c r="C8" s="9" t="s">
        <v>316</v>
      </c>
      <c r="D8" s="20" t="s">
        <v>315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tabSelected="1" zoomScalePageLayoutView="0" workbookViewId="0" topLeftCell="D3">
      <selection activeCell="F15" sqref="F15:F18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83" customWidth="1"/>
    <col min="5" max="5" width="31.140625" style="83" bestFit="1" customWidth="1"/>
    <col min="6" max="6" width="50.7109375" style="6" customWidth="1"/>
    <col min="7" max="7" width="3.7109375" style="94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93"/>
    </row>
    <row r="2" spans="1:7" s="3" customFormat="1" ht="3" customHeight="1" hidden="1">
      <c r="A2" s="1"/>
      <c r="B2" s="2"/>
      <c r="D2" s="4"/>
      <c r="E2" s="4"/>
      <c r="G2" s="93"/>
    </row>
    <row r="3" ht="3" customHeight="1"/>
    <row r="4" spans="4:6" ht="15.75" customHeight="1">
      <c r="D4" s="84"/>
      <c r="E4" s="84"/>
      <c r="F4" s="31" t="str">
        <f>version</f>
        <v>Версия 1.0</v>
      </c>
    </row>
    <row r="5" spans="4:7" ht="23.25" customHeight="1">
      <c r="D5" s="85"/>
      <c r="E5" s="195" t="s">
        <v>238</v>
      </c>
      <c r="F5" s="195"/>
      <c r="G5" s="95"/>
    </row>
    <row r="6" spans="1:7" s="83" customFormat="1" ht="11.25">
      <c r="A6" s="4"/>
      <c r="B6" s="2"/>
      <c r="C6" s="98"/>
      <c r="D6" s="84"/>
      <c r="E6" s="86"/>
      <c r="F6" s="100"/>
      <c r="G6" s="95"/>
    </row>
    <row r="7" spans="4:8" ht="22.5">
      <c r="D7" s="85"/>
      <c r="E7" s="18" t="s">
        <v>178</v>
      </c>
      <c r="F7" s="164" t="s">
        <v>317</v>
      </c>
      <c r="G7" s="95"/>
      <c r="H7" s="167">
        <v>2255893787</v>
      </c>
    </row>
    <row r="8" spans="4:7" ht="19.5">
      <c r="D8" s="87"/>
      <c r="E8" s="18" t="s">
        <v>180</v>
      </c>
      <c r="F8" s="165" t="s">
        <v>73</v>
      </c>
      <c r="G8" s="96"/>
    </row>
    <row r="9" spans="4:7" ht="3" customHeight="1">
      <c r="D9" s="87"/>
      <c r="E9" s="18"/>
      <c r="F9" s="18"/>
      <c r="G9" s="96"/>
    </row>
    <row r="10" spans="1:7" s="83" customFormat="1" ht="19.5">
      <c r="A10" s="4"/>
      <c r="B10" s="2"/>
      <c r="C10" s="98"/>
      <c r="D10" s="87"/>
      <c r="E10" s="87"/>
      <c r="F10" s="140" t="s">
        <v>215</v>
      </c>
      <c r="G10" s="87"/>
    </row>
    <row r="11" spans="4:7" ht="19.5">
      <c r="D11" s="87"/>
      <c r="E11" s="18" t="s">
        <v>38</v>
      </c>
      <c r="F11" s="166" t="s">
        <v>12</v>
      </c>
      <c r="G11" s="97"/>
    </row>
    <row r="12" spans="4:7" ht="19.5">
      <c r="D12" s="87"/>
      <c r="E12" s="18" t="s">
        <v>181</v>
      </c>
      <c r="F12" s="166" t="s">
        <v>41</v>
      </c>
      <c r="G12" s="97"/>
    </row>
    <row r="13" spans="1:7" s="83" customFormat="1" ht="11.25">
      <c r="A13" s="4"/>
      <c r="B13" s="2"/>
      <c r="C13" s="98"/>
      <c r="D13" s="88"/>
      <c r="E13" s="89"/>
      <c r="F13" s="99"/>
      <c r="G13" s="96"/>
    </row>
    <row r="14" spans="1:7" s="83" customFormat="1" ht="11.25">
      <c r="A14" s="7"/>
      <c r="B14" s="2"/>
      <c r="C14" s="98"/>
      <c r="D14" s="84"/>
      <c r="F14" s="69" t="s">
        <v>48</v>
      </c>
      <c r="G14" s="96"/>
    </row>
    <row r="15" spans="1:7" ht="19.5">
      <c r="A15" s="7"/>
      <c r="B15" s="8"/>
      <c r="D15" s="90"/>
      <c r="E15" s="91" t="s">
        <v>43</v>
      </c>
      <c r="F15" s="34" t="s">
        <v>318</v>
      </c>
      <c r="G15" s="97"/>
    </row>
    <row r="16" spans="1:7" ht="19.5">
      <c r="A16" s="7"/>
      <c r="B16" s="8"/>
      <c r="D16" s="90"/>
      <c r="E16" s="91" t="s">
        <v>44</v>
      </c>
      <c r="F16" s="34" t="s">
        <v>319</v>
      </c>
      <c r="G16" s="97"/>
    </row>
    <row r="17" spans="1:7" ht="19.5">
      <c r="A17" s="7"/>
      <c r="B17" s="8"/>
      <c r="D17" s="90"/>
      <c r="E17" s="91" t="s">
        <v>45</v>
      </c>
      <c r="F17" s="34" t="s">
        <v>320</v>
      </c>
      <c r="G17" s="97"/>
    </row>
    <row r="18" spans="1:7" ht="19.5">
      <c r="A18" s="7"/>
      <c r="B18" s="8"/>
      <c r="D18" s="90"/>
      <c r="E18" s="92" t="s">
        <v>16</v>
      </c>
      <c r="F18" s="33" t="s">
        <v>321</v>
      </c>
      <c r="G18" s="97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C4:U111"/>
  <sheetViews>
    <sheetView showGridLines="0" zoomScalePageLayoutView="0" workbookViewId="0" topLeftCell="B4">
      <pane ySplit="8" topLeftCell="A87" activePane="bottomLeft" state="frozen"/>
      <selection pane="topLeft" activeCell="B4" sqref="B4"/>
      <selection pane="bottomLeft" activeCell="G78" sqref="G78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5.8515625" style="25" customWidth="1"/>
    <col min="5" max="5" width="30.28125" style="25" customWidth="1"/>
    <col min="6" max="6" width="22.8515625" style="25" customWidth="1"/>
    <col min="7" max="7" width="17.8515625" style="25" customWidth="1"/>
    <col min="8" max="17" width="11.7109375" style="25" customWidth="1"/>
    <col min="18" max="19" width="1.7109375" style="26" hidden="1" customWidth="1"/>
    <col min="20" max="21" width="11.7109375" style="25" customWidth="1"/>
    <col min="22" max="22" width="0" style="26" hidden="1" customWidth="1"/>
    <col min="23" max="16384" width="9.140625" style="25" customWidth="1"/>
  </cols>
  <sheetData>
    <row r="1" ht="11.25" hidden="1"/>
    <row r="2" ht="11.25" hidden="1"/>
    <row r="3" ht="11.25" hidden="1"/>
    <row r="4" spans="3:21" ht="3" customHeight="1">
      <c r="C4" s="70"/>
      <c r="D4" s="71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41"/>
      <c r="S4" s="141"/>
      <c r="T4" s="70"/>
      <c r="U4" s="70"/>
    </row>
    <row r="5" spans="3:21" ht="11.25">
      <c r="C5" s="70"/>
      <c r="F5" s="78" t="s">
        <v>252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142"/>
      <c r="S5" s="142"/>
      <c r="T5" s="73"/>
      <c r="U5" s="73"/>
    </row>
    <row r="6" spans="3:21" ht="21.75" customHeight="1">
      <c r="C6" s="210" t="s">
        <v>228</v>
      </c>
      <c r="D6" s="211"/>
      <c r="E6" s="212"/>
      <c r="F6" s="21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142"/>
      <c r="S6" s="142"/>
      <c r="T6" s="73"/>
      <c r="U6" s="73"/>
    </row>
    <row r="7" spans="3:21" ht="16.5" customHeight="1">
      <c r="C7" s="213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14"/>
      <c r="E7" s="215"/>
      <c r="F7" s="21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142"/>
      <c r="S7" s="142"/>
      <c r="T7" s="73"/>
      <c r="U7" s="73"/>
    </row>
    <row r="8" spans="3:21" ht="3" customHeight="1">
      <c r="C8" s="7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143"/>
      <c r="S8" s="143"/>
      <c r="T8" s="72"/>
      <c r="U8" s="72"/>
    </row>
    <row r="9" spans="3:17" ht="54.75" customHeight="1">
      <c r="C9" s="208" t="s">
        <v>204</v>
      </c>
      <c r="D9" s="208" t="s">
        <v>241</v>
      </c>
      <c r="E9" s="216" t="s">
        <v>242</v>
      </c>
      <c r="F9" s="209" t="s">
        <v>203</v>
      </c>
      <c r="G9" s="209" t="s">
        <v>300</v>
      </c>
      <c r="H9" s="208" t="s">
        <v>218</v>
      </c>
      <c r="I9" s="209"/>
      <c r="J9" s="208" t="s">
        <v>219</v>
      </c>
      <c r="K9" s="209"/>
      <c r="L9" s="208" t="s">
        <v>220</v>
      </c>
      <c r="M9" s="209"/>
      <c r="N9" s="208" t="s">
        <v>221</v>
      </c>
      <c r="O9" s="209"/>
      <c r="P9" s="208" t="s">
        <v>222</v>
      </c>
      <c r="Q9" s="209"/>
    </row>
    <row r="10" spans="3:17" ht="80.25" customHeight="1">
      <c r="C10" s="208"/>
      <c r="D10" s="208"/>
      <c r="E10" s="217"/>
      <c r="F10" s="209"/>
      <c r="G10" s="209" t="s">
        <v>223</v>
      </c>
      <c r="H10" s="74" t="s">
        <v>224</v>
      </c>
      <c r="I10" s="74" t="s">
        <v>225</v>
      </c>
      <c r="J10" s="74" t="s">
        <v>226</v>
      </c>
      <c r="K10" s="74" t="s">
        <v>227</v>
      </c>
      <c r="L10" s="74" t="s">
        <v>226</v>
      </c>
      <c r="M10" s="74" t="s">
        <v>227</v>
      </c>
      <c r="N10" s="74" t="s">
        <v>226</v>
      </c>
      <c r="O10" s="74" t="s">
        <v>227</v>
      </c>
      <c r="P10" s="74" t="s">
        <v>226</v>
      </c>
      <c r="Q10" s="74" t="s">
        <v>227</v>
      </c>
    </row>
    <row r="11" spans="3:17" ht="11.25">
      <c r="C11" s="79" t="s">
        <v>50</v>
      </c>
      <c r="D11" s="79" t="s">
        <v>186</v>
      </c>
      <c r="E11" s="79" t="s">
        <v>199</v>
      </c>
      <c r="F11" s="79" t="s">
        <v>243</v>
      </c>
      <c r="G11" s="79" t="s">
        <v>61</v>
      </c>
      <c r="H11" s="79" t="s">
        <v>187</v>
      </c>
      <c r="I11" s="79" t="s">
        <v>188</v>
      </c>
      <c r="J11" s="79" t="s">
        <v>60</v>
      </c>
      <c r="K11" s="79" t="s">
        <v>189</v>
      </c>
      <c r="L11" s="79" t="s">
        <v>190</v>
      </c>
      <c r="M11" s="79" t="s">
        <v>191</v>
      </c>
      <c r="N11" s="79" t="s">
        <v>192</v>
      </c>
      <c r="O11" s="79" t="s">
        <v>193</v>
      </c>
      <c r="P11" s="79" t="s">
        <v>194</v>
      </c>
      <c r="Q11" s="79" t="s">
        <v>195</v>
      </c>
    </row>
    <row r="12" spans="3:17" ht="21.75" customHeight="1">
      <c r="C12" s="76" t="s">
        <v>61</v>
      </c>
      <c r="D12" s="152" t="s">
        <v>264</v>
      </c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3:18" ht="11.25" customHeight="1">
      <c r="C13" s="198" t="s">
        <v>272</v>
      </c>
      <c r="D13" s="196" t="s">
        <v>214</v>
      </c>
      <c r="E13" s="146" t="s">
        <v>207</v>
      </c>
      <c r="F13" s="146"/>
      <c r="G13" s="150">
        <f>SUM(G14:G17)</f>
        <v>1</v>
      </c>
      <c r="H13" s="150">
        <f>SUM(H14:H17)</f>
        <v>1</v>
      </c>
      <c r="I13" s="150">
        <f>K13+M13+O13+Q13</f>
        <v>1</v>
      </c>
      <c r="J13" s="150">
        <f aca="true" t="shared" si="0" ref="J13:Q13">SUM(J14:J17)</f>
        <v>1</v>
      </c>
      <c r="K13" s="150">
        <f t="shared" si="0"/>
        <v>0</v>
      </c>
      <c r="L13" s="150">
        <f t="shared" si="0"/>
        <v>0</v>
      </c>
      <c r="M13" s="150">
        <f t="shared" si="0"/>
        <v>0</v>
      </c>
      <c r="N13" s="150">
        <f t="shared" si="0"/>
        <v>0</v>
      </c>
      <c r="O13" s="150">
        <f t="shared" si="0"/>
        <v>0</v>
      </c>
      <c r="P13" s="150">
        <f t="shared" si="0"/>
        <v>0</v>
      </c>
      <c r="Q13" s="150">
        <f t="shared" si="0"/>
        <v>1</v>
      </c>
      <c r="R13" s="26" t="s">
        <v>205</v>
      </c>
    </row>
    <row r="14" spans="3:19" ht="22.5">
      <c r="C14" s="198"/>
      <c r="D14" s="200"/>
      <c r="E14" s="163" t="s">
        <v>202</v>
      </c>
      <c r="F14" s="147" t="s">
        <v>231</v>
      </c>
      <c r="G14" s="77"/>
      <c r="H14" s="77"/>
      <c r="I14" s="150">
        <f aca="true" t="shared" si="1" ref="I14:I97">K14+M14+O14+Q14</f>
        <v>0</v>
      </c>
      <c r="J14" s="77"/>
      <c r="K14" s="77"/>
      <c r="L14" s="77"/>
      <c r="M14" s="77"/>
      <c r="N14" s="77"/>
      <c r="O14" s="77"/>
      <c r="P14" s="77"/>
      <c r="Q14" s="77"/>
      <c r="S14" s="26" t="s">
        <v>230</v>
      </c>
    </row>
    <row r="15" spans="3:19" ht="22.5">
      <c r="C15" s="198"/>
      <c r="D15" s="200"/>
      <c r="E15" s="201" t="s">
        <v>201</v>
      </c>
      <c r="F15" s="147" t="s">
        <v>229</v>
      </c>
      <c r="G15" s="77">
        <v>1</v>
      </c>
      <c r="H15" s="77">
        <v>1</v>
      </c>
      <c r="I15" s="150">
        <f t="shared" si="1"/>
        <v>1</v>
      </c>
      <c r="J15" s="77">
        <v>1</v>
      </c>
      <c r="K15" s="77"/>
      <c r="L15" s="77"/>
      <c r="M15" s="77"/>
      <c r="N15" s="77"/>
      <c r="O15" s="77"/>
      <c r="P15" s="77"/>
      <c r="Q15" s="77">
        <v>1</v>
      </c>
      <c r="S15" s="26" t="s">
        <v>232</v>
      </c>
    </row>
    <row r="16" spans="3:19" ht="22.5">
      <c r="C16" s="198"/>
      <c r="D16" s="200"/>
      <c r="E16" s="201"/>
      <c r="F16" s="147" t="s">
        <v>265</v>
      </c>
      <c r="G16" s="77"/>
      <c r="H16" s="77"/>
      <c r="I16" s="150">
        <f>K16+M16+O16+Q16</f>
        <v>0</v>
      </c>
      <c r="J16" s="77"/>
      <c r="K16" s="77"/>
      <c r="L16" s="77"/>
      <c r="M16" s="77"/>
      <c r="N16" s="77"/>
      <c r="O16" s="77"/>
      <c r="P16" s="77"/>
      <c r="Q16" s="77"/>
      <c r="S16" s="26" t="s">
        <v>232</v>
      </c>
    </row>
    <row r="17" spans="3:19" ht="22.5">
      <c r="C17" s="199"/>
      <c r="D17" s="197"/>
      <c r="E17" s="201"/>
      <c r="F17" s="147" t="s">
        <v>231</v>
      </c>
      <c r="G17" s="77"/>
      <c r="H17" s="77"/>
      <c r="I17" s="150">
        <f t="shared" si="1"/>
        <v>0</v>
      </c>
      <c r="J17" s="77"/>
      <c r="K17" s="77"/>
      <c r="L17" s="77"/>
      <c r="M17" s="77"/>
      <c r="N17" s="77"/>
      <c r="O17" s="77"/>
      <c r="P17" s="77"/>
      <c r="Q17" s="77"/>
      <c r="S17" s="26" t="s">
        <v>232</v>
      </c>
    </row>
    <row r="18" spans="3:18" ht="12" customHeight="1">
      <c r="C18" s="198" t="s">
        <v>273</v>
      </c>
      <c r="D18" s="196" t="s">
        <v>233</v>
      </c>
      <c r="E18" s="146" t="s">
        <v>207</v>
      </c>
      <c r="F18" s="146"/>
      <c r="G18" s="150">
        <f>SUM(G19:G22)</f>
        <v>0</v>
      </c>
      <c r="H18" s="150">
        <f>SUM(H19:H22)</f>
        <v>1</v>
      </c>
      <c r="I18" s="150">
        <f t="shared" si="1"/>
        <v>0</v>
      </c>
      <c r="J18" s="150">
        <f aca="true" t="shared" si="2" ref="J18:Q18">SUM(J19:J22)</f>
        <v>0</v>
      </c>
      <c r="K18" s="150">
        <f t="shared" si="2"/>
        <v>0</v>
      </c>
      <c r="L18" s="150">
        <f t="shared" si="2"/>
        <v>0</v>
      </c>
      <c r="M18" s="150">
        <f t="shared" si="2"/>
        <v>0</v>
      </c>
      <c r="N18" s="150">
        <f t="shared" si="2"/>
        <v>0</v>
      </c>
      <c r="O18" s="150">
        <f t="shared" si="2"/>
        <v>0</v>
      </c>
      <c r="P18" s="150">
        <f t="shared" si="2"/>
        <v>1</v>
      </c>
      <c r="Q18" s="150">
        <f t="shared" si="2"/>
        <v>0</v>
      </c>
      <c r="R18" s="26" t="s">
        <v>205</v>
      </c>
    </row>
    <row r="19" spans="3:19" ht="22.5">
      <c r="C19" s="198"/>
      <c r="D19" s="200"/>
      <c r="E19" s="163" t="s">
        <v>202</v>
      </c>
      <c r="F19" s="147" t="s">
        <v>231</v>
      </c>
      <c r="G19" s="77"/>
      <c r="H19" s="77"/>
      <c r="I19" s="150">
        <f t="shared" si="1"/>
        <v>0</v>
      </c>
      <c r="J19" s="77"/>
      <c r="K19" s="77"/>
      <c r="L19" s="77"/>
      <c r="M19" s="77"/>
      <c r="N19" s="77"/>
      <c r="O19" s="77"/>
      <c r="P19" s="77"/>
      <c r="Q19" s="77"/>
      <c r="S19" s="26" t="s">
        <v>230</v>
      </c>
    </row>
    <row r="20" spans="3:19" ht="22.5">
      <c r="C20" s="198"/>
      <c r="D20" s="200"/>
      <c r="E20" s="201" t="s">
        <v>201</v>
      </c>
      <c r="F20" s="147" t="s">
        <v>229</v>
      </c>
      <c r="G20" s="77"/>
      <c r="H20" s="77"/>
      <c r="I20" s="150">
        <f t="shared" si="1"/>
        <v>0</v>
      </c>
      <c r="J20" s="77"/>
      <c r="K20" s="77"/>
      <c r="L20" s="77"/>
      <c r="M20" s="77"/>
      <c r="N20" s="77"/>
      <c r="O20" s="77"/>
      <c r="P20" s="77"/>
      <c r="Q20" s="77"/>
      <c r="S20" s="26" t="s">
        <v>232</v>
      </c>
    </row>
    <row r="21" spans="3:19" ht="22.5">
      <c r="C21" s="198"/>
      <c r="D21" s="200"/>
      <c r="E21" s="201"/>
      <c r="F21" s="147" t="s">
        <v>265</v>
      </c>
      <c r="G21" s="77"/>
      <c r="H21" s="77"/>
      <c r="I21" s="150">
        <f t="shared" si="1"/>
        <v>0</v>
      </c>
      <c r="J21" s="77"/>
      <c r="K21" s="77"/>
      <c r="L21" s="77"/>
      <c r="M21" s="77"/>
      <c r="N21" s="77"/>
      <c r="O21" s="77"/>
      <c r="P21" s="77"/>
      <c r="Q21" s="77"/>
      <c r="S21" s="26" t="s">
        <v>232</v>
      </c>
    </row>
    <row r="22" spans="3:19" ht="22.5">
      <c r="C22" s="199"/>
      <c r="D22" s="197"/>
      <c r="E22" s="201"/>
      <c r="F22" s="147" t="s">
        <v>231</v>
      </c>
      <c r="G22" s="77"/>
      <c r="H22" s="77">
        <v>1</v>
      </c>
      <c r="I22" s="150">
        <f t="shared" si="1"/>
        <v>0</v>
      </c>
      <c r="J22" s="77"/>
      <c r="K22" s="77"/>
      <c r="L22" s="77"/>
      <c r="M22" s="77"/>
      <c r="N22" s="77"/>
      <c r="O22" s="77"/>
      <c r="P22" s="77">
        <v>1</v>
      </c>
      <c r="Q22" s="77"/>
      <c r="S22" s="26" t="s">
        <v>232</v>
      </c>
    </row>
    <row r="23" spans="3:18" ht="11.25" customHeight="1">
      <c r="C23" s="198" t="s">
        <v>274</v>
      </c>
      <c r="D23" s="196" t="s">
        <v>213</v>
      </c>
      <c r="E23" s="146" t="s">
        <v>207</v>
      </c>
      <c r="F23" s="146"/>
      <c r="G23" s="150">
        <f>SUM(G24:G27)</f>
        <v>0</v>
      </c>
      <c r="H23" s="150">
        <f>SUM(H24:H27)</f>
        <v>0</v>
      </c>
      <c r="I23" s="150">
        <f t="shared" si="1"/>
        <v>0</v>
      </c>
      <c r="J23" s="150">
        <f aca="true" t="shared" si="3" ref="J23:Q23">SUM(J24:J27)</f>
        <v>0</v>
      </c>
      <c r="K23" s="150">
        <f t="shared" si="3"/>
        <v>0</v>
      </c>
      <c r="L23" s="150">
        <f t="shared" si="3"/>
        <v>0</v>
      </c>
      <c r="M23" s="150">
        <f t="shared" si="3"/>
        <v>0</v>
      </c>
      <c r="N23" s="150">
        <f t="shared" si="3"/>
        <v>0</v>
      </c>
      <c r="O23" s="150">
        <f t="shared" si="3"/>
        <v>0</v>
      </c>
      <c r="P23" s="150">
        <f t="shared" si="3"/>
        <v>0</v>
      </c>
      <c r="Q23" s="150">
        <f t="shared" si="3"/>
        <v>0</v>
      </c>
      <c r="R23" s="26" t="s">
        <v>205</v>
      </c>
    </row>
    <row r="24" spans="3:19" ht="22.5">
      <c r="C24" s="198"/>
      <c r="D24" s="200"/>
      <c r="E24" s="163" t="s">
        <v>202</v>
      </c>
      <c r="F24" s="147" t="s">
        <v>231</v>
      </c>
      <c r="G24" s="77"/>
      <c r="H24" s="77"/>
      <c r="I24" s="150">
        <f t="shared" si="1"/>
        <v>0</v>
      </c>
      <c r="J24" s="77"/>
      <c r="K24" s="77"/>
      <c r="L24" s="77"/>
      <c r="M24" s="77"/>
      <c r="N24" s="77"/>
      <c r="O24" s="77"/>
      <c r="P24" s="77"/>
      <c r="Q24" s="77"/>
      <c r="S24" s="26" t="s">
        <v>230</v>
      </c>
    </row>
    <row r="25" spans="3:19" ht="22.5">
      <c r="C25" s="198"/>
      <c r="D25" s="200"/>
      <c r="E25" s="201" t="s">
        <v>201</v>
      </c>
      <c r="F25" s="147" t="s">
        <v>229</v>
      </c>
      <c r="G25" s="77"/>
      <c r="H25" s="77"/>
      <c r="I25" s="150">
        <f t="shared" si="1"/>
        <v>0</v>
      </c>
      <c r="J25" s="77"/>
      <c r="K25" s="77"/>
      <c r="L25" s="77"/>
      <c r="M25" s="77"/>
      <c r="N25" s="77"/>
      <c r="O25" s="77"/>
      <c r="P25" s="77"/>
      <c r="Q25" s="77"/>
      <c r="S25" s="26" t="s">
        <v>232</v>
      </c>
    </row>
    <row r="26" spans="3:19" ht="22.5">
      <c r="C26" s="198"/>
      <c r="D26" s="200"/>
      <c r="E26" s="201"/>
      <c r="F26" s="147" t="s">
        <v>265</v>
      </c>
      <c r="G26" s="77"/>
      <c r="H26" s="77"/>
      <c r="I26" s="150">
        <f>K26+M26+O26+Q26</f>
        <v>0</v>
      </c>
      <c r="J26" s="77"/>
      <c r="K26" s="77"/>
      <c r="L26" s="77"/>
      <c r="M26" s="77"/>
      <c r="N26" s="77"/>
      <c r="O26" s="77"/>
      <c r="P26" s="77"/>
      <c r="Q26" s="77"/>
      <c r="S26" s="26" t="s">
        <v>232</v>
      </c>
    </row>
    <row r="27" spans="3:19" ht="22.5">
      <c r="C27" s="199"/>
      <c r="D27" s="197"/>
      <c r="E27" s="201"/>
      <c r="F27" s="147" t="s">
        <v>231</v>
      </c>
      <c r="G27" s="77"/>
      <c r="H27" s="77"/>
      <c r="I27" s="150">
        <f t="shared" si="1"/>
        <v>0</v>
      </c>
      <c r="J27" s="77"/>
      <c r="K27" s="77"/>
      <c r="L27" s="77"/>
      <c r="M27" s="77"/>
      <c r="N27" s="77"/>
      <c r="O27" s="77"/>
      <c r="P27" s="77"/>
      <c r="Q27" s="77"/>
      <c r="S27" s="26" t="s">
        <v>232</v>
      </c>
    </row>
    <row r="28" spans="3:18" ht="12" customHeight="1">
      <c r="C28" s="198" t="s">
        <v>275</v>
      </c>
      <c r="D28" s="196" t="s">
        <v>255</v>
      </c>
      <c r="E28" s="146" t="s">
        <v>207</v>
      </c>
      <c r="F28" s="146"/>
      <c r="G28" s="150">
        <f>SUM(G29:G32)</f>
        <v>0</v>
      </c>
      <c r="H28" s="150">
        <f>SUM(H29:H32)</f>
        <v>0</v>
      </c>
      <c r="I28" s="150">
        <f t="shared" si="1"/>
        <v>0</v>
      </c>
      <c r="J28" s="150">
        <f aca="true" t="shared" si="4" ref="J28:Q28">SUM(J29:J32)</f>
        <v>0</v>
      </c>
      <c r="K28" s="150">
        <f t="shared" si="4"/>
        <v>0</v>
      </c>
      <c r="L28" s="150">
        <f t="shared" si="4"/>
        <v>0</v>
      </c>
      <c r="M28" s="150">
        <f t="shared" si="4"/>
        <v>0</v>
      </c>
      <c r="N28" s="150">
        <f t="shared" si="4"/>
        <v>0</v>
      </c>
      <c r="O28" s="150">
        <f t="shared" si="4"/>
        <v>0</v>
      </c>
      <c r="P28" s="150">
        <f t="shared" si="4"/>
        <v>0</v>
      </c>
      <c r="Q28" s="150">
        <f t="shared" si="4"/>
        <v>0</v>
      </c>
      <c r="R28" s="26" t="s">
        <v>205</v>
      </c>
    </row>
    <row r="29" spans="3:19" ht="22.5">
      <c r="C29" s="198"/>
      <c r="D29" s="200"/>
      <c r="E29" s="163" t="s">
        <v>202</v>
      </c>
      <c r="F29" s="147" t="s">
        <v>231</v>
      </c>
      <c r="G29" s="77"/>
      <c r="H29" s="77"/>
      <c r="I29" s="150">
        <f t="shared" si="1"/>
        <v>0</v>
      </c>
      <c r="J29" s="77"/>
      <c r="K29" s="77"/>
      <c r="L29" s="77"/>
      <c r="M29" s="77"/>
      <c r="N29" s="77"/>
      <c r="O29" s="77"/>
      <c r="P29" s="77"/>
      <c r="Q29" s="77"/>
      <c r="S29" s="26" t="s">
        <v>230</v>
      </c>
    </row>
    <row r="30" spans="3:19" ht="22.5">
      <c r="C30" s="198"/>
      <c r="D30" s="200"/>
      <c r="E30" s="201" t="s">
        <v>201</v>
      </c>
      <c r="F30" s="147" t="s">
        <v>229</v>
      </c>
      <c r="G30" s="77"/>
      <c r="H30" s="77"/>
      <c r="I30" s="150">
        <f t="shared" si="1"/>
        <v>0</v>
      </c>
      <c r="J30" s="77"/>
      <c r="K30" s="77"/>
      <c r="L30" s="77"/>
      <c r="M30" s="77"/>
      <c r="N30" s="77"/>
      <c r="O30" s="77"/>
      <c r="P30" s="77"/>
      <c r="Q30" s="77"/>
      <c r="S30" s="26" t="s">
        <v>232</v>
      </c>
    </row>
    <row r="31" spans="3:19" ht="22.5">
      <c r="C31" s="198"/>
      <c r="D31" s="200"/>
      <c r="E31" s="201"/>
      <c r="F31" s="147" t="s">
        <v>265</v>
      </c>
      <c r="G31" s="77"/>
      <c r="H31" s="77"/>
      <c r="I31" s="150">
        <f t="shared" si="1"/>
        <v>0</v>
      </c>
      <c r="J31" s="77"/>
      <c r="K31" s="77"/>
      <c r="L31" s="77"/>
      <c r="M31" s="77"/>
      <c r="N31" s="77"/>
      <c r="O31" s="77"/>
      <c r="P31" s="77"/>
      <c r="Q31" s="77"/>
      <c r="S31" s="26" t="s">
        <v>232</v>
      </c>
    </row>
    <row r="32" spans="3:19" ht="22.5">
      <c r="C32" s="199"/>
      <c r="D32" s="197"/>
      <c r="E32" s="201"/>
      <c r="F32" s="147" t="s">
        <v>231</v>
      </c>
      <c r="G32" s="77"/>
      <c r="H32" s="77"/>
      <c r="I32" s="150">
        <f t="shared" si="1"/>
        <v>0</v>
      </c>
      <c r="J32" s="77"/>
      <c r="K32" s="77"/>
      <c r="L32" s="77"/>
      <c r="M32" s="77"/>
      <c r="N32" s="77"/>
      <c r="O32" s="77"/>
      <c r="P32" s="77"/>
      <c r="Q32" s="77"/>
      <c r="S32" s="26" t="s">
        <v>232</v>
      </c>
    </row>
    <row r="33" spans="3:18" ht="12" customHeight="1">
      <c r="C33" s="198" t="s">
        <v>276</v>
      </c>
      <c r="D33" s="196" t="s">
        <v>256</v>
      </c>
      <c r="E33" s="146" t="s">
        <v>207</v>
      </c>
      <c r="F33" s="146"/>
      <c r="G33" s="150">
        <f>SUM(G34:G37)</f>
        <v>0</v>
      </c>
      <c r="H33" s="150">
        <f>SUM(H34:H37)</f>
        <v>0</v>
      </c>
      <c r="I33" s="150">
        <f aca="true" t="shared" si="5" ref="I33:I67">K33+M33+O33+Q33</f>
        <v>0</v>
      </c>
      <c r="J33" s="150">
        <f aca="true" t="shared" si="6" ref="J33:Q33">SUM(J34:J37)</f>
        <v>0</v>
      </c>
      <c r="K33" s="150">
        <f t="shared" si="6"/>
        <v>0</v>
      </c>
      <c r="L33" s="150">
        <f t="shared" si="6"/>
        <v>0</v>
      </c>
      <c r="M33" s="150">
        <f t="shared" si="6"/>
        <v>0</v>
      </c>
      <c r="N33" s="150">
        <f t="shared" si="6"/>
        <v>1</v>
      </c>
      <c r="O33" s="150">
        <f t="shared" si="6"/>
        <v>0</v>
      </c>
      <c r="P33" s="150">
        <f t="shared" si="6"/>
        <v>0</v>
      </c>
      <c r="Q33" s="150">
        <f t="shared" si="6"/>
        <v>0</v>
      </c>
      <c r="R33" s="26" t="s">
        <v>205</v>
      </c>
    </row>
    <row r="34" spans="3:19" ht="22.5">
      <c r="C34" s="198"/>
      <c r="D34" s="200"/>
      <c r="E34" s="163" t="s">
        <v>202</v>
      </c>
      <c r="F34" s="147" t="s">
        <v>231</v>
      </c>
      <c r="G34" s="77"/>
      <c r="H34" s="77"/>
      <c r="I34" s="150">
        <f t="shared" si="5"/>
        <v>0</v>
      </c>
      <c r="J34" s="77"/>
      <c r="K34" s="77"/>
      <c r="L34" s="77"/>
      <c r="M34" s="77"/>
      <c r="N34" s="77"/>
      <c r="O34" s="77"/>
      <c r="P34" s="77"/>
      <c r="Q34" s="77"/>
      <c r="S34" s="26" t="s">
        <v>230</v>
      </c>
    </row>
    <row r="35" spans="3:19" ht="22.5">
      <c r="C35" s="198"/>
      <c r="D35" s="200"/>
      <c r="E35" s="201" t="s">
        <v>201</v>
      </c>
      <c r="F35" s="147" t="s">
        <v>229</v>
      </c>
      <c r="G35" s="77"/>
      <c r="H35" s="77"/>
      <c r="I35" s="150">
        <f t="shared" si="5"/>
        <v>0</v>
      </c>
      <c r="J35" s="77"/>
      <c r="K35" s="77"/>
      <c r="L35" s="77"/>
      <c r="M35" s="77"/>
      <c r="N35" s="77"/>
      <c r="O35" s="77"/>
      <c r="P35" s="77"/>
      <c r="Q35" s="77"/>
      <c r="S35" s="26" t="s">
        <v>232</v>
      </c>
    </row>
    <row r="36" spans="3:19" ht="22.5">
      <c r="C36" s="198"/>
      <c r="D36" s="200"/>
      <c r="E36" s="201"/>
      <c r="F36" s="147" t="s">
        <v>265</v>
      </c>
      <c r="G36" s="77"/>
      <c r="H36" s="77"/>
      <c r="I36" s="150">
        <f t="shared" si="5"/>
        <v>0</v>
      </c>
      <c r="J36" s="77"/>
      <c r="K36" s="77"/>
      <c r="L36" s="77"/>
      <c r="M36" s="77"/>
      <c r="N36" s="77"/>
      <c r="O36" s="77"/>
      <c r="P36" s="77"/>
      <c r="Q36" s="77"/>
      <c r="S36" s="26" t="s">
        <v>232</v>
      </c>
    </row>
    <row r="37" spans="3:19" ht="22.5">
      <c r="C37" s="199"/>
      <c r="D37" s="197"/>
      <c r="E37" s="201"/>
      <c r="F37" s="147" t="s">
        <v>231</v>
      </c>
      <c r="G37" s="77"/>
      <c r="H37" s="77"/>
      <c r="I37" s="150">
        <f t="shared" si="5"/>
        <v>0</v>
      </c>
      <c r="J37" s="77"/>
      <c r="K37" s="77"/>
      <c r="L37" s="77"/>
      <c r="M37" s="77"/>
      <c r="N37" s="77">
        <v>1</v>
      </c>
      <c r="O37" s="77"/>
      <c r="P37" s="77"/>
      <c r="Q37" s="77"/>
      <c r="S37" s="26" t="s">
        <v>232</v>
      </c>
    </row>
    <row r="38" spans="3:18" ht="12" customHeight="1">
      <c r="C38" s="198" t="s">
        <v>277</v>
      </c>
      <c r="D38" s="196" t="s">
        <v>257</v>
      </c>
      <c r="E38" s="146" t="s">
        <v>207</v>
      </c>
      <c r="F38" s="146"/>
      <c r="G38" s="150">
        <f>SUM(G39:G42)</f>
        <v>0</v>
      </c>
      <c r="H38" s="150">
        <f>SUM(H39:H42)</f>
        <v>0</v>
      </c>
      <c r="I38" s="150">
        <f t="shared" si="5"/>
        <v>0</v>
      </c>
      <c r="J38" s="150">
        <f aca="true" t="shared" si="7" ref="J38:Q38">SUM(J39:J42)</f>
        <v>0</v>
      </c>
      <c r="K38" s="150">
        <f t="shared" si="7"/>
        <v>0</v>
      </c>
      <c r="L38" s="150">
        <f t="shared" si="7"/>
        <v>0</v>
      </c>
      <c r="M38" s="150">
        <f t="shared" si="7"/>
        <v>0</v>
      </c>
      <c r="N38" s="150">
        <f t="shared" si="7"/>
        <v>0</v>
      </c>
      <c r="O38" s="150">
        <f t="shared" si="7"/>
        <v>0</v>
      </c>
      <c r="P38" s="150">
        <f t="shared" si="7"/>
        <v>0</v>
      </c>
      <c r="Q38" s="150">
        <f t="shared" si="7"/>
        <v>0</v>
      </c>
      <c r="R38" s="26" t="s">
        <v>205</v>
      </c>
    </row>
    <row r="39" spans="3:19" ht="22.5">
      <c r="C39" s="198"/>
      <c r="D39" s="200"/>
      <c r="E39" s="163" t="s">
        <v>202</v>
      </c>
      <c r="F39" s="147" t="s">
        <v>231</v>
      </c>
      <c r="G39" s="77"/>
      <c r="H39" s="77"/>
      <c r="I39" s="150">
        <f t="shared" si="5"/>
        <v>0</v>
      </c>
      <c r="J39" s="77"/>
      <c r="K39" s="77"/>
      <c r="L39" s="77"/>
      <c r="M39" s="77"/>
      <c r="N39" s="77"/>
      <c r="O39" s="77"/>
      <c r="P39" s="77"/>
      <c r="Q39" s="77"/>
      <c r="S39" s="26" t="s">
        <v>230</v>
      </c>
    </row>
    <row r="40" spans="3:19" ht="22.5">
      <c r="C40" s="198"/>
      <c r="D40" s="200"/>
      <c r="E40" s="201" t="s">
        <v>201</v>
      </c>
      <c r="F40" s="147" t="s">
        <v>229</v>
      </c>
      <c r="G40" s="77"/>
      <c r="H40" s="77"/>
      <c r="I40" s="150">
        <f t="shared" si="5"/>
        <v>0</v>
      </c>
      <c r="J40" s="77"/>
      <c r="K40" s="77"/>
      <c r="L40" s="77"/>
      <c r="M40" s="77"/>
      <c r="N40" s="77"/>
      <c r="O40" s="77"/>
      <c r="P40" s="77"/>
      <c r="Q40" s="77"/>
      <c r="S40" s="26" t="s">
        <v>232</v>
      </c>
    </row>
    <row r="41" spans="3:19" ht="22.5">
      <c r="C41" s="198"/>
      <c r="D41" s="200"/>
      <c r="E41" s="201"/>
      <c r="F41" s="147" t="s">
        <v>265</v>
      </c>
      <c r="G41" s="77"/>
      <c r="H41" s="77"/>
      <c r="I41" s="150">
        <f>K41+M41+O41+Q41</f>
        <v>0</v>
      </c>
      <c r="J41" s="77"/>
      <c r="K41" s="77"/>
      <c r="L41" s="77"/>
      <c r="M41" s="77"/>
      <c r="N41" s="77"/>
      <c r="O41" s="77"/>
      <c r="P41" s="77"/>
      <c r="Q41" s="77"/>
      <c r="S41" s="26" t="s">
        <v>232</v>
      </c>
    </row>
    <row r="42" spans="3:19" ht="22.5">
      <c r="C42" s="199"/>
      <c r="D42" s="197"/>
      <c r="E42" s="201"/>
      <c r="F42" s="147" t="s">
        <v>231</v>
      </c>
      <c r="G42" s="77"/>
      <c r="H42" s="77"/>
      <c r="I42" s="150">
        <f t="shared" si="5"/>
        <v>0</v>
      </c>
      <c r="J42" s="77"/>
      <c r="K42" s="77"/>
      <c r="L42" s="77"/>
      <c r="M42" s="77"/>
      <c r="N42" s="77"/>
      <c r="O42" s="77"/>
      <c r="P42" s="77"/>
      <c r="Q42" s="77"/>
      <c r="S42" s="26" t="s">
        <v>232</v>
      </c>
    </row>
    <row r="43" spans="3:18" ht="12" customHeight="1">
      <c r="C43" s="198" t="s">
        <v>278</v>
      </c>
      <c r="D43" s="196" t="s">
        <v>258</v>
      </c>
      <c r="E43" s="146" t="s">
        <v>207</v>
      </c>
      <c r="F43" s="146"/>
      <c r="G43" s="150">
        <f>SUM(G44:G47)</f>
        <v>1</v>
      </c>
      <c r="H43" s="150">
        <f>SUM(H44:H47)</f>
        <v>0</v>
      </c>
      <c r="I43" s="150">
        <f t="shared" si="5"/>
        <v>0</v>
      </c>
      <c r="J43" s="150">
        <f aca="true" t="shared" si="8" ref="J43:Q43">SUM(J44:J47)</f>
        <v>0</v>
      </c>
      <c r="K43" s="150">
        <f t="shared" si="8"/>
        <v>0</v>
      </c>
      <c r="L43" s="150">
        <f t="shared" si="8"/>
        <v>0</v>
      </c>
      <c r="M43" s="150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26" t="s">
        <v>205</v>
      </c>
    </row>
    <row r="44" spans="3:19" ht="22.5">
      <c r="C44" s="198"/>
      <c r="D44" s="200"/>
      <c r="E44" s="163" t="s">
        <v>202</v>
      </c>
      <c r="F44" s="147" t="s">
        <v>231</v>
      </c>
      <c r="G44" s="77"/>
      <c r="H44" s="77"/>
      <c r="I44" s="150">
        <f t="shared" si="5"/>
        <v>0</v>
      </c>
      <c r="J44" s="77"/>
      <c r="K44" s="77"/>
      <c r="L44" s="77"/>
      <c r="M44" s="77"/>
      <c r="N44" s="77"/>
      <c r="O44" s="77"/>
      <c r="P44" s="77"/>
      <c r="Q44" s="77"/>
      <c r="S44" s="26" t="s">
        <v>230</v>
      </c>
    </row>
    <row r="45" spans="3:19" ht="22.5">
      <c r="C45" s="198"/>
      <c r="D45" s="200"/>
      <c r="E45" s="201" t="s">
        <v>201</v>
      </c>
      <c r="F45" s="147" t="s">
        <v>229</v>
      </c>
      <c r="G45" s="77"/>
      <c r="H45" s="77"/>
      <c r="I45" s="150">
        <f t="shared" si="5"/>
        <v>0</v>
      </c>
      <c r="J45" s="77"/>
      <c r="K45" s="77"/>
      <c r="L45" s="77"/>
      <c r="M45" s="77"/>
      <c r="N45" s="77"/>
      <c r="O45" s="77"/>
      <c r="P45" s="77"/>
      <c r="Q45" s="77"/>
      <c r="S45" s="26" t="s">
        <v>232</v>
      </c>
    </row>
    <row r="46" spans="3:19" ht="22.5">
      <c r="C46" s="198"/>
      <c r="D46" s="200"/>
      <c r="E46" s="201"/>
      <c r="F46" s="147" t="s">
        <v>265</v>
      </c>
      <c r="G46" s="77"/>
      <c r="H46" s="77"/>
      <c r="I46" s="150">
        <f t="shared" si="5"/>
        <v>0</v>
      </c>
      <c r="J46" s="77"/>
      <c r="K46" s="77"/>
      <c r="L46" s="77"/>
      <c r="M46" s="77"/>
      <c r="N46" s="77"/>
      <c r="O46" s="77"/>
      <c r="P46" s="77"/>
      <c r="Q46" s="77"/>
      <c r="S46" s="26" t="s">
        <v>232</v>
      </c>
    </row>
    <row r="47" spans="3:19" ht="22.5">
      <c r="C47" s="199"/>
      <c r="D47" s="197"/>
      <c r="E47" s="201"/>
      <c r="F47" s="147" t="s">
        <v>231</v>
      </c>
      <c r="G47" s="77">
        <v>1</v>
      </c>
      <c r="H47" s="77"/>
      <c r="I47" s="150">
        <f t="shared" si="5"/>
        <v>0</v>
      </c>
      <c r="J47" s="77"/>
      <c r="K47" s="77"/>
      <c r="L47" s="77"/>
      <c r="M47" s="77"/>
      <c r="N47" s="77"/>
      <c r="O47" s="77"/>
      <c r="P47" s="77"/>
      <c r="Q47" s="77"/>
      <c r="S47" s="26" t="s">
        <v>232</v>
      </c>
    </row>
    <row r="48" spans="3:18" ht="12" customHeight="1">
      <c r="C48" s="198" t="s">
        <v>279</v>
      </c>
      <c r="D48" s="196" t="s">
        <v>259</v>
      </c>
      <c r="E48" s="146" t="s">
        <v>207</v>
      </c>
      <c r="F48" s="146"/>
      <c r="G48" s="150">
        <f>SUM(G49:G52)</f>
        <v>0</v>
      </c>
      <c r="H48" s="150">
        <f>SUM(H49:H52)</f>
        <v>0</v>
      </c>
      <c r="I48" s="150">
        <f t="shared" si="5"/>
        <v>0</v>
      </c>
      <c r="J48" s="150">
        <f aca="true" t="shared" si="9" ref="J48:Q48">SUM(J49:J52)</f>
        <v>0</v>
      </c>
      <c r="K48" s="150">
        <f t="shared" si="9"/>
        <v>0</v>
      </c>
      <c r="L48" s="150">
        <f t="shared" si="9"/>
        <v>0</v>
      </c>
      <c r="M48" s="150">
        <f t="shared" si="9"/>
        <v>0</v>
      </c>
      <c r="N48" s="150">
        <f t="shared" si="9"/>
        <v>0</v>
      </c>
      <c r="O48" s="150">
        <f t="shared" si="9"/>
        <v>0</v>
      </c>
      <c r="P48" s="150">
        <f t="shared" si="9"/>
        <v>0</v>
      </c>
      <c r="Q48" s="150">
        <f t="shared" si="9"/>
        <v>0</v>
      </c>
      <c r="R48" s="26" t="s">
        <v>205</v>
      </c>
    </row>
    <row r="49" spans="3:19" ht="22.5">
      <c r="C49" s="198"/>
      <c r="D49" s="200"/>
      <c r="E49" s="163" t="s">
        <v>202</v>
      </c>
      <c r="F49" s="147" t="s">
        <v>231</v>
      </c>
      <c r="G49" s="77"/>
      <c r="H49" s="77"/>
      <c r="I49" s="150">
        <f t="shared" si="5"/>
        <v>0</v>
      </c>
      <c r="J49" s="77"/>
      <c r="K49" s="77"/>
      <c r="L49" s="77"/>
      <c r="M49" s="77"/>
      <c r="N49" s="77"/>
      <c r="O49" s="77"/>
      <c r="P49" s="77"/>
      <c r="Q49" s="77"/>
      <c r="S49" s="26" t="s">
        <v>230</v>
      </c>
    </row>
    <row r="50" spans="3:19" ht="22.5">
      <c r="C50" s="198"/>
      <c r="D50" s="200"/>
      <c r="E50" s="201" t="s">
        <v>201</v>
      </c>
      <c r="F50" s="147" t="s">
        <v>229</v>
      </c>
      <c r="G50" s="77"/>
      <c r="H50" s="77"/>
      <c r="I50" s="150">
        <f t="shared" si="5"/>
        <v>0</v>
      </c>
      <c r="J50" s="77"/>
      <c r="K50" s="77"/>
      <c r="L50" s="77"/>
      <c r="M50" s="77"/>
      <c r="N50" s="77"/>
      <c r="O50" s="77"/>
      <c r="P50" s="77"/>
      <c r="Q50" s="77"/>
      <c r="S50" s="26" t="s">
        <v>232</v>
      </c>
    </row>
    <row r="51" spans="3:19" ht="22.5">
      <c r="C51" s="198"/>
      <c r="D51" s="200"/>
      <c r="E51" s="201"/>
      <c r="F51" s="147" t="s">
        <v>265</v>
      </c>
      <c r="G51" s="77"/>
      <c r="H51" s="77"/>
      <c r="I51" s="150">
        <f>K51+M51+O51+Q51</f>
        <v>0</v>
      </c>
      <c r="J51" s="77"/>
      <c r="K51" s="77"/>
      <c r="L51" s="77"/>
      <c r="M51" s="77"/>
      <c r="N51" s="77"/>
      <c r="O51" s="77"/>
      <c r="P51" s="77"/>
      <c r="Q51" s="77"/>
      <c r="S51" s="26" t="s">
        <v>232</v>
      </c>
    </row>
    <row r="52" spans="3:19" ht="22.5">
      <c r="C52" s="199"/>
      <c r="D52" s="197"/>
      <c r="E52" s="201"/>
      <c r="F52" s="147" t="s">
        <v>231</v>
      </c>
      <c r="G52" s="77"/>
      <c r="H52" s="77"/>
      <c r="I52" s="150">
        <f t="shared" si="5"/>
        <v>0</v>
      </c>
      <c r="J52" s="77"/>
      <c r="K52" s="77"/>
      <c r="L52" s="77"/>
      <c r="M52" s="77"/>
      <c r="N52" s="77"/>
      <c r="O52" s="77"/>
      <c r="P52" s="77"/>
      <c r="Q52" s="77"/>
      <c r="S52" s="26" t="s">
        <v>232</v>
      </c>
    </row>
    <row r="53" spans="3:18" ht="12" customHeight="1">
      <c r="C53" s="198" t="s">
        <v>280</v>
      </c>
      <c r="D53" s="196" t="s">
        <v>260</v>
      </c>
      <c r="E53" s="146" t="s">
        <v>207</v>
      </c>
      <c r="F53" s="146"/>
      <c r="G53" s="150">
        <f>SUM(G54:G57)</f>
        <v>1</v>
      </c>
      <c r="H53" s="150">
        <f>SUM(H54:H57)</f>
        <v>0</v>
      </c>
      <c r="I53" s="150">
        <f t="shared" si="5"/>
        <v>0</v>
      </c>
      <c r="J53" s="150">
        <f aca="true" t="shared" si="10" ref="J53:Q53">SUM(J54:J57)</f>
        <v>0</v>
      </c>
      <c r="K53" s="150">
        <f t="shared" si="10"/>
        <v>0</v>
      </c>
      <c r="L53" s="150">
        <f t="shared" si="10"/>
        <v>0</v>
      </c>
      <c r="M53" s="150">
        <f t="shared" si="10"/>
        <v>0</v>
      </c>
      <c r="N53" s="150">
        <f t="shared" si="10"/>
        <v>0</v>
      </c>
      <c r="O53" s="150">
        <f t="shared" si="10"/>
        <v>0</v>
      </c>
      <c r="P53" s="150">
        <f t="shared" si="10"/>
        <v>0</v>
      </c>
      <c r="Q53" s="150">
        <f t="shared" si="10"/>
        <v>0</v>
      </c>
      <c r="R53" s="26" t="s">
        <v>205</v>
      </c>
    </row>
    <row r="54" spans="3:19" ht="22.5">
      <c r="C54" s="198"/>
      <c r="D54" s="200"/>
      <c r="E54" s="163" t="s">
        <v>202</v>
      </c>
      <c r="F54" s="147" t="s">
        <v>231</v>
      </c>
      <c r="G54" s="77"/>
      <c r="H54" s="77"/>
      <c r="I54" s="150">
        <f t="shared" si="5"/>
        <v>0</v>
      </c>
      <c r="J54" s="77"/>
      <c r="K54" s="77"/>
      <c r="L54" s="77"/>
      <c r="M54" s="77"/>
      <c r="N54" s="77"/>
      <c r="O54" s="77"/>
      <c r="P54" s="77"/>
      <c r="Q54" s="77"/>
      <c r="S54" s="26" t="s">
        <v>230</v>
      </c>
    </row>
    <row r="55" spans="3:19" ht="22.5">
      <c r="C55" s="198"/>
      <c r="D55" s="200"/>
      <c r="E55" s="201" t="s">
        <v>201</v>
      </c>
      <c r="F55" s="147" t="s">
        <v>229</v>
      </c>
      <c r="G55" s="77"/>
      <c r="H55" s="77"/>
      <c r="I55" s="150">
        <f t="shared" si="5"/>
        <v>0</v>
      </c>
      <c r="J55" s="77"/>
      <c r="K55" s="77"/>
      <c r="L55" s="77"/>
      <c r="M55" s="77"/>
      <c r="N55" s="77"/>
      <c r="O55" s="77"/>
      <c r="P55" s="77"/>
      <c r="Q55" s="77"/>
      <c r="S55" s="26" t="s">
        <v>232</v>
      </c>
    </row>
    <row r="56" spans="3:19" ht="22.5">
      <c r="C56" s="198"/>
      <c r="D56" s="200"/>
      <c r="E56" s="201"/>
      <c r="F56" s="147" t="s">
        <v>265</v>
      </c>
      <c r="G56" s="77"/>
      <c r="H56" s="77"/>
      <c r="I56" s="150">
        <f t="shared" si="5"/>
        <v>0</v>
      </c>
      <c r="J56" s="77"/>
      <c r="K56" s="77"/>
      <c r="L56" s="77"/>
      <c r="M56" s="77"/>
      <c r="N56" s="77"/>
      <c r="O56" s="77"/>
      <c r="P56" s="77"/>
      <c r="Q56" s="77"/>
      <c r="S56" s="26" t="s">
        <v>232</v>
      </c>
    </row>
    <row r="57" spans="3:19" ht="22.5">
      <c r="C57" s="199"/>
      <c r="D57" s="197"/>
      <c r="E57" s="201"/>
      <c r="F57" s="147" t="s">
        <v>231</v>
      </c>
      <c r="G57" s="77">
        <v>1</v>
      </c>
      <c r="H57" s="77"/>
      <c r="I57" s="150">
        <f t="shared" si="5"/>
        <v>0</v>
      </c>
      <c r="J57" s="77"/>
      <c r="K57" s="77"/>
      <c r="L57" s="77"/>
      <c r="M57" s="77"/>
      <c r="N57" s="77"/>
      <c r="O57" s="77"/>
      <c r="P57" s="77"/>
      <c r="Q57" s="77"/>
      <c r="S57" s="26" t="s">
        <v>232</v>
      </c>
    </row>
    <row r="58" spans="3:18" ht="12" customHeight="1">
      <c r="C58" s="198" t="s">
        <v>281</v>
      </c>
      <c r="D58" s="196" t="s">
        <v>261</v>
      </c>
      <c r="E58" s="146" t="s">
        <v>207</v>
      </c>
      <c r="F58" s="146"/>
      <c r="G58" s="150">
        <f>SUM(G59:G62)</f>
        <v>0</v>
      </c>
      <c r="H58" s="150">
        <f>SUM(H59:H62)</f>
        <v>0</v>
      </c>
      <c r="I58" s="150">
        <f t="shared" si="5"/>
        <v>0</v>
      </c>
      <c r="J58" s="150">
        <f aca="true" t="shared" si="11" ref="J58:Q58">SUM(J59:J62)</f>
        <v>0</v>
      </c>
      <c r="K58" s="150">
        <f t="shared" si="11"/>
        <v>0</v>
      </c>
      <c r="L58" s="150">
        <f t="shared" si="11"/>
        <v>0</v>
      </c>
      <c r="M58" s="150">
        <f t="shared" si="11"/>
        <v>0</v>
      </c>
      <c r="N58" s="150">
        <f t="shared" si="11"/>
        <v>0</v>
      </c>
      <c r="O58" s="150">
        <f t="shared" si="11"/>
        <v>0</v>
      </c>
      <c r="P58" s="150">
        <f t="shared" si="11"/>
        <v>0</v>
      </c>
      <c r="Q58" s="150">
        <f t="shared" si="11"/>
        <v>0</v>
      </c>
      <c r="R58" s="26" t="s">
        <v>205</v>
      </c>
    </row>
    <row r="59" spans="3:19" ht="22.5">
      <c r="C59" s="198"/>
      <c r="D59" s="200"/>
      <c r="E59" s="163" t="s">
        <v>202</v>
      </c>
      <c r="F59" s="147" t="s">
        <v>231</v>
      </c>
      <c r="G59" s="77"/>
      <c r="H59" s="77"/>
      <c r="I59" s="150">
        <f t="shared" si="5"/>
        <v>0</v>
      </c>
      <c r="J59" s="77"/>
      <c r="K59" s="77"/>
      <c r="L59" s="77"/>
      <c r="M59" s="77"/>
      <c r="N59" s="77"/>
      <c r="O59" s="77"/>
      <c r="P59" s="77"/>
      <c r="Q59" s="77"/>
      <c r="S59" s="26" t="s">
        <v>230</v>
      </c>
    </row>
    <row r="60" spans="3:19" ht="22.5">
      <c r="C60" s="198"/>
      <c r="D60" s="200"/>
      <c r="E60" s="201" t="s">
        <v>201</v>
      </c>
      <c r="F60" s="147" t="s">
        <v>229</v>
      </c>
      <c r="G60" s="77"/>
      <c r="H60" s="77"/>
      <c r="I60" s="150">
        <f t="shared" si="5"/>
        <v>0</v>
      </c>
      <c r="J60" s="77"/>
      <c r="K60" s="77"/>
      <c r="L60" s="77"/>
      <c r="M60" s="77"/>
      <c r="N60" s="77"/>
      <c r="O60" s="77"/>
      <c r="P60" s="77"/>
      <c r="Q60" s="77"/>
      <c r="S60" s="26" t="s">
        <v>232</v>
      </c>
    </row>
    <row r="61" spans="3:19" ht="22.5">
      <c r="C61" s="198"/>
      <c r="D61" s="200"/>
      <c r="E61" s="201"/>
      <c r="F61" s="147" t="s">
        <v>265</v>
      </c>
      <c r="G61" s="77"/>
      <c r="H61" s="77"/>
      <c r="I61" s="150">
        <f>K61+M61+O61+Q61</f>
        <v>0</v>
      </c>
      <c r="J61" s="77"/>
      <c r="K61" s="77"/>
      <c r="L61" s="77"/>
      <c r="M61" s="77"/>
      <c r="N61" s="77"/>
      <c r="O61" s="77"/>
      <c r="P61" s="77"/>
      <c r="Q61" s="77"/>
      <c r="S61" s="26" t="s">
        <v>232</v>
      </c>
    </row>
    <row r="62" spans="3:19" ht="22.5">
      <c r="C62" s="199"/>
      <c r="D62" s="197"/>
      <c r="E62" s="201"/>
      <c r="F62" s="147" t="s">
        <v>231</v>
      </c>
      <c r="G62" s="77"/>
      <c r="H62" s="77"/>
      <c r="I62" s="150">
        <f t="shared" si="5"/>
        <v>0</v>
      </c>
      <c r="J62" s="77"/>
      <c r="K62" s="77"/>
      <c r="L62" s="77"/>
      <c r="M62" s="77"/>
      <c r="N62" s="77"/>
      <c r="O62" s="77"/>
      <c r="P62" s="77"/>
      <c r="Q62" s="77"/>
      <c r="S62" s="26" t="s">
        <v>232</v>
      </c>
    </row>
    <row r="63" spans="3:18" ht="12" customHeight="1">
      <c r="C63" s="198" t="s">
        <v>282</v>
      </c>
      <c r="D63" s="196" t="s">
        <v>262</v>
      </c>
      <c r="E63" s="146" t="s">
        <v>207</v>
      </c>
      <c r="F63" s="146"/>
      <c r="G63" s="150">
        <f>SUM(G64:G67)</f>
        <v>0</v>
      </c>
      <c r="H63" s="150">
        <f>SUM(H64:H67)</f>
        <v>0</v>
      </c>
      <c r="I63" s="150">
        <f t="shared" si="5"/>
        <v>0</v>
      </c>
      <c r="J63" s="150">
        <f aca="true" t="shared" si="12" ref="J63:Q63">SUM(J64:J67)</f>
        <v>0</v>
      </c>
      <c r="K63" s="150">
        <f t="shared" si="12"/>
        <v>0</v>
      </c>
      <c r="L63" s="150">
        <f t="shared" si="12"/>
        <v>0</v>
      </c>
      <c r="M63" s="150">
        <f t="shared" si="12"/>
        <v>0</v>
      </c>
      <c r="N63" s="150">
        <f t="shared" si="12"/>
        <v>0</v>
      </c>
      <c r="O63" s="150">
        <f t="shared" si="12"/>
        <v>0</v>
      </c>
      <c r="P63" s="150">
        <f t="shared" si="12"/>
        <v>0</v>
      </c>
      <c r="Q63" s="150">
        <f t="shared" si="12"/>
        <v>0</v>
      </c>
      <c r="R63" s="26" t="s">
        <v>205</v>
      </c>
    </row>
    <row r="64" spans="3:19" ht="22.5">
      <c r="C64" s="198"/>
      <c r="D64" s="200"/>
      <c r="E64" s="163" t="s">
        <v>202</v>
      </c>
      <c r="F64" s="147" t="s">
        <v>231</v>
      </c>
      <c r="G64" s="77"/>
      <c r="H64" s="77"/>
      <c r="I64" s="150">
        <f t="shared" si="5"/>
        <v>0</v>
      </c>
      <c r="J64" s="77"/>
      <c r="K64" s="77"/>
      <c r="L64" s="77"/>
      <c r="M64" s="77"/>
      <c r="N64" s="77"/>
      <c r="O64" s="77"/>
      <c r="P64" s="77"/>
      <c r="Q64" s="77"/>
      <c r="S64" s="26" t="s">
        <v>230</v>
      </c>
    </row>
    <row r="65" spans="3:19" ht="22.5">
      <c r="C65" s="198"/>
      <c r="D65" s="200"/>
      <c r="E65" s="201" t="s">
        <v>201</v>
      </c>
      <c r="F65" s="147" t="s">
        <v>229</v>
      </c>
      <c r="G65" s="77"/>
      <c r="H65" s="77"/>
      <c r="I65" s="150">
        <f t="shared" si="5"/>
        <v>0</v>
      </c>
      <c r="J65" s="77"/>
      <c r="K65" s="77"/>
      <c r="L65" s="77"/>
      <c r="M65" s="77"/>
      <c r="N65" s="77"/>
      <c r="O65" s="77"/>
      <c r="P65" s="77"/>
      <c r="Q65" s="77"/>
      <c r="S65" s="26" t="s">
        <v>232</v>
      </c>
    </row>
    <row r="66" spans="3:19" ht="22.5">
      <c r="C66" s="198"/>
      <c r="D66" s="200"/>
      <c r="E66" s="201"/>
      <c r="F66" s="147" t="s">
        <v>265</v>
      </c>
      <c r="G66" s="77"/>
      <c r="H66" s="77"/>
      <c r="I66" s="150">
        <f t="shared" si="5"/>
        <v>0</v>
      </c>
      <c r="J66" s="77"/>
      <c r="K66" s="77"/>
      <c r="L66" s="77"/>
      <c r="M66" s="77"/>
      <c r="N66" s="77"/>
      <c r="O66" s="77"/>
      <c r="P66" s="77"/>
      <c r="Q66" s="77"/>
      <c r="S66" s="26" t="s">
        <v>232</v>
      </c>
    </row>
    <row r="67" spans="3:19" ht="22.5">
      <c r="C67" s="199"/>
      <c r="D67" s="197"/>
      <c r="E67" s="201"/>
      <c r="F67" s="147" t="s">
        <v>231</v>
      </c>
      <c r="G67" s="77"/>
      <c r="H67" s="77"/>
      <c r="I67" s="150">
        <f t="shared" si="5"/>
        <v>0</v>
      </c>
      <c r="J67" s="77"/>
      <c r="K67" s="77"/>
      <c r="L67" s="77"/>
      <c r="M67" s="77"/>
      <c r="N67" s="77"/>
      <c r="O67" s="77"/>
      <c r="P67" s="77"/>
      <c r="Q67" s="77"/>
      <c r="S67" s="26" t="s">
        <v>232</v>
      </c>
    </row>
    <row r="68" spans="3:18" ht="27.75" customHeight="1">
      <c r="C68" s="204" t="s">
        <v>283</v>
      </c>
      <c r="D68" s="196" t="s">
        <v>217</v>
      </c>
      <c r="E68" s="146" t="s">
        <v>207</v>
      </c>
      <c r="F68" s="146"/>
      <c r="G68" s="150">
        <f>SUM(G69:G72)</f>
        <v>1</v>
      </c>
      <c r="H68" s="150">
        <f>SUM(H69:H72)</f>
        <v>0</v>
      </c>
      <c r="I68" s="150">
        <f t="shared" si="1"/>
        <v>1</v>
      </c>
      <c r="J68" s="150">
        <f aca="true" t="shared" si="13" ref="J68:Q68">SUM(J69:J72)</f>
        <v>0</v>
      </c>
      <c r="K68" s="150">
        <f t="shared" si="13"/>
        <v>0</v>
      </c>
      <c r="L68" s="150">
        <f t="shared" si="13"/>
        <v>0</v>
      </c>
      <c r="M68" s="150">
        <f t="shared" si="13"/>
        <v>0</v>
      </c>
      <c r="N68" s="150">
        <f t="shared" si="13"/>
        <v>0</v>
      </c>
      <c r="O68" s="150">
        <f t="shared" si="13"/>
        <v>0</v>
      </c>
      <c r="P68" s="150">
        <f t="shared" si="13"/>
        <v>0</v>
      </c>
      <c r="Q68" s="150">
        <f t="shared" si="13"/>
        <v>1</v>
      </c>
      <c r="R68" s="26" t="s">
        <v>205</v>
      </c>
    </row>
    <row r="69" spans="3:19" ht="27.75" customHeight="1">
      <c r="C69" s="198"/>
      <c r="D69" s="200"/>
      <c r="E69" s="162" t="s">
        <v>202</v>
      </c>
      <c r="F69" s="147"/>
      <c r="G69" s="77"/>
      <c r="H69" s="77"/>
      <c r="I69" s="150">
        <f t="shared" si="1"/>
        <v>0</v>
      </c>
      <c r="J69" s="77"/>
      <c r="K69" s="77"/>
      <c r="L69" s="77"/>
      <c r="M69" s="77"/>
      <c r="N69" s="77"/>
      <c r="O69" s="77"/>
      <c r="P69" s="77"/>
      <c r="Q69" s="77"/>
      <c r="S69" s="26" t="s">
        <v>230</v>
      </c>
    </row>
    <row r="70" spans="3:19" ht="27.75" customHeight="1">
      <c r="C70" s="198"/>
      <c r="D70" s="200"/>
      <c r="E70" s="205" t="s">
        <v>201</v>
      </c>
      <c r="F70" s="147" t="s">
        <v>229</v>
      </c>
      <c r="G70" s="77"/>
      <c r="H70" s="77"/>
      <c r="I70" s="150">
        <f t="shared" si="1"/>
        <v>0</v>
      </c>
      <c r="J70" s="77"/>
      <c r="K70" s="77"/>
      <c r="L70" s="77"/>
      <c r="M70" s="77"/>
      <c r="N70" s="77"/>
      <c r="O70" s="77"/>
      <c r="P70" s="77"/>
      <c r="Q70" s="77"/>
      <c r="S70" s="26" t="s">
        <v>232</v>
      </c>
    </row>
    <row r="71" spans="3:19" ht="27.75" customHeight="1">
      <c r="C71" s="198"/>
      <c r="D71" s="200"/>
      <c r="E71" s="206"/>
      <c r="F71" s="147" t="s">
        <v>265</v>
      </c>
      <c r="G71" s="77"/>
      <c r="H71" s="77"/>
      <c r="I71" s="150">
        <f t="shared" si="1"/>
        <v>0</v>
      </c>
      <c r="J71" s="77"/>
      <c r="K71" s="77"/>
      <c r="L71" s="77"/>
      <c r="M71" s="77"/>
      <c r="N71" s="77"/>
      <c r="O71" s="77"/>
      <c r="P71" s="77"/>
      <c r="Q71" s="77"/>
      <c r="S71" s="26" t="s">
        <v>232</v>
      </c>
    </row>
    <row r="72" spans="3:19" ht="27.75" customHeight="1">
      <c r="C72" s="199"/>
      <c r="D72" s="197"/>
      <c r="E72" s="207"/>
      <c r="F72" s="147" t="s">
        <v>231</v>
      </c>
      <c r="G72" s="77">
        <v>1</v>
      </c>
      <c r="H72" s="77"/>
      <c r="I72" s="150">
        <f t="shared" si="1"/>
        <v>1</v>
      </c>
      <c r="J72" s="77"/>
      <c r="K72" s="77"/>
      <c r="L72" s="77"/>
      <c r="M72" s="77"/>
      <c r="N72" s="77"/>
      <c r="O72" s="77"/>
      <c r="P72" s="77"/>
      <c r="Q72" s="77">
        <v>1</v>
      </c>
      <c r="S72" s="26" t="s">
        <v>232</v>
      </c>
    </row>
    <row r="73" spans="3:18" ht="12" customHeight="1">
      <c r="C73" s="198" t="s">
        <v>284</v>
      </c>
      <c r="D73" s="196" t="s">
        <v>234</v>
      </c>
      <c r="E73" s="146" t="s">
        <v>207</v>
      </c>
      <c r="F73" s="146"/>
      <c r="G73" s="150">
        <f>SUM(G74:G77)</f>
        <v>2</v>
      </c>
      <c r="H73" s="150">
        <f>SUM(H74:H77)</f>
        <v>0</v>
      </c>
      <c r="I73" s="150">
        <f t="shared" si="1"/>
        <v>0</v>
      </c>
      <c r="J73" s="150">
        <f aca="true" t="shared" si="14" ref="J73:Q73">SUM(J74:J77)</f>
        <v>0</v>
      </c>
      <c r="K73" s="150">
        <f t="shared" si="14"/>
        <v>0</v>
      </c>
      <c r="L73" s="150">
        <f t="shared" si="14"/>
        <v>0</v>
      </c>
      <c r="M73" s="150">
        <f t="shared" si="14"/>
        <v>0</v>
      </c>
      <c r="N73" s="150">
        <f t="shared" si="14"/>
        <v>0</v>
      </c>
      <c r="O73" s="150">
        <f t="shared" si="14"/>
        <v>0</v>
      </c>
      <c r="P73" s="150">
        <f t="shared" si="14"/>
        <v>0</v>
      </c>
      <c r="Q73" s="150">
        <f t="shared" si="14"/>
        <v>0</v>
      </c>
      <c r="R73" s="26" t="s">
        <v>205</v>
      </c>
    </row>
    <row r="74" spans="3:19" ht="22.5">
      <c r="C74" s="198"/>
      <c r="D74" s="200"/>
      <c r="E74" s="162" t="s">
        <v>202</v>
      </c>
      <c r="F74" s="147" t="s">
        <v>231</v>
      </c>
      <c r="G74" s="77"/>
      <c r="H74" s="77"/>
      <c r="I74" s="150">
        <f t="shared" si="1"/>
        <v>0</v>
      </c>
      <c r="J74" s="77"/>
      <c r="K74" s="77"/>
      <c r="L74" s="77"/>
      <c r="M74" s="77"/>
      <c r="N74" s="77"/>
      <c r="O74" s="77"/>
      <c r="P74" s="77"/>
      <c r="Q74" s="77"/>
      <c r="S74" s="26" t="s">
        <v>230</v>
      </c>
    </row>
    <row r="75" spans="3:19" ht="22.5">
      <c r="C75" s="198"/>
      <c r="D75" s="200" t="s">
        <v>201</v>
      </c>
      <c r="E75" s="201" t="s">
        <v>201</v>
      </c>
      <c r="F75" s="147" t="s">
        <v>229</v>
      </c>
      <c r="G75" s="77"/>
      <c r="H75" s="77"/>
      <c r="I75" s="150">
        <f t="shared" si="1"/>
        <v>0</v>
      </c>
      <c r="J75" s="77"/>
      <c r="K75" s="77"/>
      <c r="L75" s="77"/>
      <c r="M75" s="77"/>
      <c r="N75" s="77"/>
      <c r="O75" s="77"/>
      <c r="P75" s="77"/>
      <c r="Q75" s="77"/>
      <c r="S75" s="26" t="s">
        <v>232</v>
      </c>
    </row>
    <row r="76" spans="3:19" ht="22.5">
      <c r="C76" s="198"/>
      <c r="D76" s="200"/>
      <c r="E76" s="201"/>
      <c r="F76" s="147" t="s">
        <v>265</v>
      </c>
      <c r="G76" s="77"/>
      <c r="H76" s="77"/>
      <c r="I76" s="150">
        <f t="shared" si="1"/>
        <v>0</v>
      </c>
      <c r="J76" s="77"/>
      <c r="K76" s="77"/>
      <c r="L76" s="77"/>
      <c r="M76" s="77"/>
      <c r="N76" s="77"/>
      <c r="O76" s="77"/>
      <c r="P76" s="77"/>
      <c r="Q76" s="77"/>
      <c r="S76" s="26" t="s">
        <v>232</v>
      </c>
    </row>
    <row r="77" spans="3:19" ht="22.5">
      <c r="C77" s="199"/>
      <c r="D77" s="197"/>
      <c r="E77" s="201"/>
      <c r="F77" s="147" t="s">
        <v>231</v>
      </c>
      <c r="G77" s="77">
        <v>2</v>
      </c>
      <c r="H77" s="77"/>
      <c r="I77" s="150">
        <f t="shared" si="1"/>
        <v>0</v>
      </c>
      <c r="J77" s="77"/>
      <c r="K77" s="77"/>
      <c r="L77" s="77"/>
      <c r="M77" s="77"/>
      <c r="N77" s="77"/>
      <c r="O77" s="77"/>
      <c r="P77" s="77"/>
      <c r="Q77" s="77"/>
      <c r="S77" s="26" t="s">
        <v>232</v>
      </c>
    </row>
    <row r="78" spans="3:18" ht="12" customHeight="1">
      <c r="C78" s="198" t="s">
        <v>285</v>
      </c>
      <c r="D78" s="196" t="s">
        <v>235</v>
      </c>
      <c r="E78" s="146" t="s">
        <v>207</v>
      </c>
      <c r="F78" s="146"/>
      <c r="G78" s="150">
        <f>SUM(G79:G82)</f>
        <v>7</v>
      </c>
      <c r="H78" s="150">
        <f>SUM(H79:H82)</f>
        <v>0</v>
      </c>
      <c r="I78" s="150">
        <f t="shared" si="1"/>
        <v>0</v>
      </c>
      <c r="J78" s="150">
        <f aca="true" t="shared" si="15" ref="J78:Q78">SUM(J79:J82)</f>
        <v>1</v>
      </c>
      <c r="K78" s="150">
        <f t="shared" si="15"/>
        <v>0</v>
      </c>
      <c r="L78" s="150">
        <f t="shared" si="15"/>
        <v>0</v>
      </c>
      <c r="M78" s="150">
        <f t="shared" si="15"/>
        <v>0</v>
      </c>
      <c r="N78" s="150">
        <f t="shared" si="15"/>
        <v>0</v>
      </c>
      <c r="O78" s="150">
        <f t="shared" si="15"/>
        <v>0</v>
      </c>
      <c r="P78" s="150">
        <f t="shared" si="15"/>
        <v>0</v>
      </c>
      <c r="Q78" s="150">
        <f t="shared" si="15"/>
        <v>0</v>
      </c>
      <c r="R78" s="26" t="s">
        <v>205</v>
      </c>
    </row>
    <row r="79" spans="3:19" ht="22.5">
      <c r="C79" s="198"/>
      <c r="D79" s="200"/>
      <c r="E79" s="162" t="s">
        <v>202</v>
      </c>
      <c r="F79" s="147" t="s">
        <v>231</v>
      </c>
      <c r="G79" s="77"/>
      <c r="H79" s="77"/>
      <c r="I79" s="150">
        <f t="shared" si="1"/>
        <v>0</v>
      </c>
      <c r="J79" s="77"/>
      <c r="K79" s="77"/>
      <c r="L79" s="77"/>
      <c r="M79" s="77"/>
      <c r="N79" s="77"/>
      <c r="O79" s="77"/>
      <c r="P79" s="77"/>
      <c r="Q79" s="77"/>
      <c r="S79" s="26" t="s">
        <v>230</v>
      </c>
    </row>
    <row r="80" spans="3:19" ht="22.5">
      <c r="C80" s="198"/>
      <c r="D80" s="200" t="s">
        <v>201</v>
      </c>
      <c r="E80" s="201" t="s">
        <v>201</v>
      </c>
      <c r="F80" s="147" t="s">
        <v>229</v>
      </c>
      <c r="G80" s="77"/>
      <c r="H80" s="77"/>
      <c r="I80" s="150">
        <f t="shared" si="1"/>
        <v>0</v>
      </c>
      <c r="J80" s="77"/>
      <c r="K80" s="77"/>
      <c r="L80" s="77"/>
      <c r="M80" s="77"/>
      <c r="N80" s="77"/>
      <c r="O80" s="77"/>
      <c r="P80" s="77"/>
      <c r="Q80" s="77"/>
      <c r="S80" s="26" t="s">
        <v>232</v>
      </c>
    </row>
    <row r="81" spans="3:19" ht="22.5">
      <c r="C81" s="198"/>
      <c r="D81" s="200"/>
      <c r="E81" s="201"/>
      <c r="F81" s="147" t="s">
        <v>265</v>
      </c>
      <c r="G81" s="77"/>
      <c r="H81" s="77"/>
      <c r="I81" s="150">
        <f>K81+M81+O81+Q81</f>
        <v>0</v>
      </c>
      <c r="J81" s="77"/>
      <c r="K81" s="77"/>
      <c r="L81" s="77"/>
      <c r="M81" s="77"/>
      <c r="N81" s="77"/>
      <c r="O81" s="77"/>
      <c r="P81" s="77"/>
      <c r="Q81" s="77"/>
      <c r="S81" s="26" t="s">
        <v>232</v>
      </c>
    </row>
    <row r="82" spans="3:19" ht="22.5">
      <c r="C82" s="199"/>
      <c r="D82" s="197"/>
      <c r="E82" s="201"/>
      <c r="F82" s="147" t="s">
        <v>231</v>
      </c>
      <c r="G82" s="77">
        <v>7</v>
      </c>
      <c r="H82" s="77"/>
      <c r="I82" s="150">
        <f t="shared" si="1"/>
        <v>0</v>
      </c>
      <c r="J82" s="77">
        <v>1</v>
      </c>
      <c r="K82" s="77"/>
      <c r="L82" s="77"/>
      <c r="M82" s="77"/>
      <c r="N82" s="77"/>
      <c r="O82" s="77"/>
      <c r="P82" s="77"/>
      <c r="Q82" s="77"/>
      <c r="S82" s="26" t="s">
        <v>232</v>
      </c>
    </row>
    <row r="83" spans="3:18" ht="18.75" customHeight="1">
      <c r="C83" s="204" t="s">
        <v>286</v>
      </c>
      <c r="D83" s="196" t="s">
        <v>196</v>
      </c>
      <c r="E83" s="146" t="s">
        <v>207</v>
      </c>
      <c r="F83" s="146"/>
      <c r="G83" s="150">
        <f>SUM(G84:G85)</f>
        <v>5</v>
      </c>
      <c r="H83" s="150">
        <f>SUM(H84:H85)</f>
        <v>0</v>
      </c>
      <c r="I83" s="150">
        <f t="shared" si="1"/>
        <v>0</v>
      </c>
      <c r="J83" s="150">
        <f aca="true" t="shared" si="16" ref="J83:Q83">SUM(J84:J85)</f>
        <v>0</v>
      </c>
      <c r="K83" s="150">
        <f t="shared" si="16"/>
        <v>0</v>
      </c>
      <c r="L83" s="150">
        <f t="shared" si="16"/>
        <v>0</v>
      </c>
      <c r="M83" s="150">
        <f t="shared" si="16"/>
        <v>0</v>
      </c>
      <c r="N83" s="150">
        <f t="shared" si="16"/>
        <v>0</v>
      </c>
      <c r="O83" s="150">
        <f t="shared" si="16"/>
        <v>0</v>
      </c>
      <c r="P83" s="150">
        <f t="shared" si="16"/>
        <v>0</v>
      </c>
      <c r="Q83" s="150">
        <f t="shared" si="16"/>
        <v>0</v>
      </c>
      <c r="R83" s="26" t="s">
        <v>205</v>
      </c>
    </row>
    <row r="84" spans="3:19" ht="18.75" customHeight="1">
      <c r="C84" s="198"/>
      <c r="D84" s="200"/>
      <c r="E84" s="162" t="s">
        <v>202</v>
      </c>
      <c r="F84" s="147"/>
      <c r="G84" s="77"/>
      <c r="H84" s="77"/>
      <c r="I84" s="150">
        <f t="shared" si="1"/>
        <v>0</v>
      </c>
      <c r="J84" s="77"/>
      <c r="K84" s="77"/>
      <c r="L84" s="77"/>
      <c r="M84" s="77"/>
      <c r="N84" s="77"/>
      <c r="O84" s="77"/>
      <c r="P84" s="77"/>
      <c r="Q84" s="77"/>
      <c r="S84" s="26" t="s">
        <v>230</v>
      </c>
    </row>
    <row r="85" spans="3:19" ht="18.75" customHeight="1">
      <c r="C85" s="199"/>
      <c r="D85" s="197"/>
      <c r="E85" s="162" t="s">
        <v>201</v>
      </c>
      <c r="F85" s="147"/>
      <c r="G85" s="77">
        <v>5</v>
      </c>
      <c r="H85" s="77"/>
      <c r="I85" s="150">
        <f t="shared" si="1"/>
        <v>0</v>
      </c>
      <c r="J85" s="77"/>
      <c r="K85" s="77"/>
      <c r="L85" s="77"/>
      <c r="M85" s="77"/>
      <c r="N85" s="77"/>
      <c r="O85" s="77"/>
      <c r="P85" s="77"/>
      <c r="Q85" s="77"/>
      <c r="S85" s="26" t="s">
        <v>232</v>
      </c>
    </row>
    <row r="86" spans="3:19" ht="33.75">
      <c r="C86" s="151" t="s">
        <v>287</v>
      </c>
      <c r="D86" s="160" t="s">
        <v>236</v>
      </c>
      <c r="E86" s="147" t="s">
        <v>202</v>
      </c>
      <c r="F86" s="147"/>
      <c r="G86" s="77"/>
      <c r="H86" s="77"/>
      <c r="I86" s="150">
        <f t="shared" si="1"/>
        <v>0</v>
      </c>
      <c r="J86" s="77"/>
      <c r="K86" s="77"/>
      <c r="L86" s="77"/>
      <c r="M86" s="77"/>
      <c r="N86" s="77"/>
      <c r="O86" s="77"/>
      <c r="P86" s="77"/>
      <c r="Q86" s="77"/>
      <c r="R86" s="26" t="s">
        <v>205</v>
      </c>
      <c r="S86" s="26" t="s">
        <v>230</v>
      </c>
    </row>
    <row r="87" spans="3:18" ht="18.75" customHeight="1">
      <c r="C87" s="204" t="s">
        <v>288</v>
      </c>
      <c r="D87" s="196" t="s">
        <v>197</v>
      </c>
      <c r="E87" s="146" t="s">
        <v>207</v>
      </c>
      <c r="F87" s="146"/>
      <c r="G87" s="150">
        <f>G88+G89</f>
        <v>0</v>
      </c>
      <c r="H87" s="150">
        <f>H88+H89</f>
        <v>0</v>
      </c>
      <c r="I87" s="150">
        <f t="shared" si="1"/>
        <v>0</v>
      </c>
      <c r="J87" s="150">
        <f aca="true" t="shared" si="17" ref="J87:Q87">J88+J89</f>
        <v>0</v>
      </c>
      <c r="K87" s="150">
        <f t="shared" si="17"/>
        <v>0</v>
      </c>
      <c r="L87" s="150">
        <f t="shared" si="17"/>
        <v>0</v>
      </c>
      <c r="M87" s="150">
        <f t="shared" si="17"/>
        <v>0</v>
      </c>
      <c r="N87" s="150">
        <f t="shared" si="17"/>
        <v>0</v>
      </c>
      <c r="O87" s="150">
        <f t="shared" si="17"/>
        <v>0</v>
      </c>
      <c r="P87" s="150">
        <f t="shared" si="17"/>
        <v>0</v>
      </c>
      <c r="Q87" s="150">
        <f t="shared" si="17"/>
        <v>0</v>
      </c>
      <c r="R87" s="26" t="s">
        <v>205</v>
      </c>
    </row>
    <row r="88" spans="3:19" ht="18.75" customHeight="1">
      <c r="C88" s="198"/>
      <c r="D88" s="200"/>
      <c r="E88" s="162" t="s">
        <v>202</v>
      </c>
      <c r="F88" s="147"/>
      <c r="G88" s="77"/>
      <c r="H88" s="77"/>
      <c r="I88" s="75">
        <f t="shared" si="1"/>
        <v>0</v>
      </c>
      <c r="J88" s="77"/>
      <c r="K88" s="77"/>
      <c r="L88" s="77"/>
      <c r="M88" s="77"/>
      <c r="N88" s="77"/>
      <c r="O88" s="77"/>
      <c r="P88" s="77"/>
      <c r="Q88" s="77"/>
      <c r="S88" s="26" t="s">
        <v>230</v>
      </c>
    </row>
    <row r="89" spans="3:19" ht="18.75" customHeight="1">
      <c r="C89" s="199"/>
      <c r="D89" s="197"/>
      <c r="E89" s="162" t="s">
        <v>201</v>
      </c>
      <c r="F89" s="147"/>
      <c r="G89" s="77"/>
      <c r="H89" s="77"/>
      <c r="I89" s="75">
        <f t="shared" si="1"/>
        <v>0</v>
      </c>
      <c r="J89" s="77"/>
      <c r="K89" s="77"/>
      <c r="L89" s="77"/>
      <c r="M89" s="77"/>
      <c r="N89" s="77"/>
      <c r="O89" s="77"/>
      <c r="P89" s="77"/>
      <c r="Q89" s="77"/>
      <c r="S89" s="26" t="s">
        <v>232</v>
      </c>
    </row>
    <row r="90" spans="3:18" ht="18.75" customHeight="1">
      <c r="C90" s="204" t="s">
        <v>289</v>
      </c>
      <c r="D90" s="196" t="s">
        <v>216</v>
      </c>
      <c r="E90" s="146" t="s">
        <v>207</v>
      </c>
      <c r="F90" s="146"/>
      <c r="G90" s="150">
        <f>SUM(G91:G93)</f>
        <v>0</v>
      </c>
      <c r="H90" s="150">
        <f>SUM(H91:H93)</f>
        <v>0</v>
      </c>
      <c r="I90" s="150">
        <f t="shared" si="1"/>
        <v>0</v>
      </c>
      <c r="J90" s="150">
        <f aca="true" t="shared" si="18" ref="J90:Q90">SUM(J91:J93)</f>
        <v>0</v>
      </c>
      <c r="K90" s="150">
        <f t="shared" si="18"/>
        <v>0</v>
      </c>
      <c r="L90" s="150">
        <f t="shared" si="18"/>
        <v>0</v>
      </c>
      <c r="M90" s="150">
        <f t="shared" si="18"/>
        <v>0</v>
      </c>
      <c r="N90" s="150">
        <f t="shared" si="18"/>
        <v>0</v>
      </c>
      <c r="O90" s="150">
        <f t="shared" si="18"/>
        <v>0</v>
      </c>
      <c r="P90" s="150">
        <f t="shared" si="18"/>
        <v>0</v>
      </c>
      <c r="Q90" s="150">
        <f t="shared" si="18"/>
        <v>0</v>
      </c>
      <c r="R90" s="26" t="s">
        <v>205</v>
      </c>
    </row>
    <row r="91" spans="3:19" ht="30" customHeight="1">
      <c r="C91" s="198"/>
      <c r="D91" s="200"/>
      <c r="E91" s="162" t="s">
        <v>202</v>
      </c>
      <c r="F91" s="147" t="s">
        <v>231</v>
      </c>
      <c r="G91" s="77"/>
      <c r="H91" s="77"/>
      <c r="I91" s="150">
        <f t="shared" si="1"/>
        <v>0</v>
      </c>
      <c r="J91" s="77"/>
      <c r="K91" s="77"/>
      <c r="L91" s="77"/>
      <c r="M91" s="77"/>
      <c r="N91" s="77"/>
      <c r="O91" s="77"/>
      <c r="P91" s="77"/>
      <c r="Q91" s="77"/>
      <c r="S91" s="26" t="s">
        <v>230</v>
      </c>
    </row>
    <row r="92" spans="3:19" ht="30" customHeight="1">
      <c r="C92" s="198"/>
      <c r="D92" s="200" t="s">
        <v>201</v>
      </c>
      <c r="E92" s="201" t="s">
        <v>201</v>
      </c>
      <c r="F92" s="147" t="s">
        <v>229</v>
      </c>
      <c r="G92" s="77"/>
      <c r="H92" s="77"/>
      <c r="I92" s="150">
        <f t="shared" si="1"/>
        <v>0</v>
      </c>
      <c r="J92" s="77"/>
      <c r="K92" s="77"/>
      <c r="L92" s="77"/>
      <c r="M92" s="77"/>
      <c r="N92" s="77"/>
      <c r="O92" s="77"/>
      <c r="P92" s="77"/>
      <c r="Q92" s="77"/>
      <c r="S92" s="26" t="s">
        <v>232</v>
      </c>
    </row>
    <row r="93" spans="3:19" ht="30" customHeight="1">
      <c r="C93" s="199"/>
      <c r="D93" s="197"/>
      <c r="E93" s="201"/>
      <c r="F93" s="147" t="s">
        <v>231</v>
      </c>
      <c r="G93" s="77"/>
      <c r="H93" s="77"/>
      <c r="I93" s="150">
        <f t="shared" si="1"/>
        <v>0</v>
      </c>
      <c r="J93" s="77"/>
      <c r="K93" s="77"/>
      <c r="L93" s="77"/>
      <c r="M93" s="77"/>
      <c r="N93" s="77"/>
      <c r="O93" s="77"/>
      <c r="P93" s="77"/>
      <c r="Q93" s="77"/>
      <c r="S93" s="26" t="s">
        <v>232</v>
      </c>
    </row>
    <row r="94" spans="3:18" ht="18.75" customHeight="1">
      <c r="C94" s="204" t="s">
        <v>290</v>
      </c>
      <c r="D94" s="196" t="s">
        <v>198</v>
      </c>
      <c r="E94" s="146" t="s">
        <v>207</v>
      </c>
      <c r="F94" s="146"/>
      <c r="G94" s="150">
        <f>SUM(G95:G97)</f>
        <v>0</v>
      </c>
      <c r="H94" s="150">
        <f>SUM(H95:H97)</f>
        <v>0</v>
      </c>
      <c r="I94" s="150">
        <f t="shared" si="1"/>
        <v>0</v>
      </c>
      <c r="J94" s="150">
        <f aca="true" t="shared" si="19" ref="J94:Q94">SUM(J95:J97)</f>
        <v>0</v>
      </c>
      <c r="K94" s="150">
        <f t="shared" si="19"/>
        <v>0</v>
      </c>
      <c r="L94" s="150">
        <f t="shared" si="19"/>
        <v>0</v>
      </c>
      <c r="M94" s="150">
        <f t="shared" si="19"/>
        <v>0</v>
      </c>
      <c r="N94" s="150">
        <f t="shared" si="19"/>
        <v>0</v>
      </c>
      <c r="O94" s="150">
        <f t="shared" si="19"/>
        <v>0</v>
      </c>
      <c r="P94" s="150">
        <f t="shared" si="19"/>
        <v>0</v>
      </c>
      <c r="Q94" s="150">
        <f t="shared" si="19"/>
        <v>0</v>
      </c>
      <c r="R94" s="26" t="s">
        <v>205</v>
      </c>
    </row>
    <row r="95" spans="3:19" ht="22.5">
      <c r="C95" s="198"/>
      <c r="D95" s="200"/>
      <c r="E95" s="162" t="s">
        <v>202</v>
      </c>
      <c r="F95" s="147" t="s">
        <v>231</v>
      </c>
      <c r="G95" s="77"/>
      <c r="H95" s="77"/>
      <c r="I95" s="150">
        <f t="shared" si="1"/>
        <v>0</v>
      </c>
      <c r="J95" s="77"/>
      <c r="K95" s="77"/>
      <c r="L95" s="77"/>
      <c r="M95" s="77"/>
      <c r="N95" s="77"/>
      <c r="O95" s="77"/>
      <c r="P95" s="77"/>
      <c r="Q95" s="77"/>
      <c r="S95" s="26" t="s">
        <v>230</v>
      </c>
    </row>
    <row r="96" spans="3:19" ht="22.5">
      <c r="C96" s="198"/>
      <c r="D96" s="200" t="s">
        <v>201</v>
      </c>
      <c r="E96" s="201" t="s">
        <v>201</v>
      </c>
      <c r="F96" s="147" t="s">
        <v>229</v>
      </c>
      <c r="G96" s="77"/>
      <c r="H96" s="77"/>
      <c r="I96" s="150">
        <f t="shared" si="1"/>
        <v>0</v>
      </c>
      <c r="J96" s="77"/>
      <c r="K96" s="77"/>
      <c r="L96" s="77"/>
      <c r="M96" s="77"/>
      <c r="N96" s="77"/>
      <c r="O96" s="77"/>
      <c r="P96" s="77"/>
      <c r="Q96" s="77"/>
      <c r="S96" s="26" t="s">
        <v>232</v>
      </c>
    </row>
    <row r="97" spans="3:19" ht="22.5">
      <c r="C97" s="199"/>
      <c r="D97" s="197"/>
      <c r="E97" s="201"/>
      <c r="F97" s="147" t="s">
        <v>231</v>
      </c>
      <c r="G97" s="77"/>
      <c r="H97" s="77"/>
      <c r="I97" s="150">
        <f t="shared" si="1"/>
        <v>0</v>
      </c>
      <c r="J97" s="77"/>
      <c r="K97" s="77"/>
      <c r="L97" s="77"/>
      <c r="M97" s="77"/>
      <c r="N97" s="77"/>
      <c r="O97" s="77"/>
      <c r="P97" s="77"/>
      <c r="Q97" s="77"/>
      <c r="S97" s="26" t="s">
        <v>232</v>
      </c>
    </row>
    <row r="98" spans="3:17" ht="21.75" customHeight="1">
      <c r="C98" s="76" t="s">
        <v>187</v>
      </c>
      <c r="D98" s="156" t="s">
        <v>266</v>
      </c>
      <c r="E98" s="157"/>
      <c r="F98" s="157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4"/>
    </row>
    <row r="99" spans="3:17" ht="11.25">
      <c r="C99" s="198" t="s">
        <v>291</v>
      </c>
      <c r="D99" s="196" t="s">
        <v>293</v>
      </c>
      <c r="E99" s="147" t="s">
        <v>207</v>
      </c>
      <c r="F99" s="147"/>
      <c r="G99" s="150">
        <f>SUM(G100:G103)</f>
        <v>0</v>
      </c>
      <c r="H99" s="150">
        <f aca="true" t="shared" si="20" ref="H99:Q99">SUM(H100:H103)</f>
        <v>0</v>
      </c>
      <c r="I99" s="150">
        <f t="shared" si="20"/>
        <v>0</v>
      </c>
      <c r="J99" s="150">
        <f t="shared" si="20"/>
        <v>0</v>
      </c>
      <c r="K99" s="150">
        <f t="shared" si="20"/>
        <v>0</v>
      </c>
      <c r="L99" s="150">
        <f t="shared" si="20"/>
        <v>0</v>
      </c>
      <c r="M99" s="150">
        <f t="shared" si="20"/>
        <v>0</v>
      </c>
      <c r="N99" s="150">
        <f t="shared" si="20"/>
        <v>0</v>
      </c>
      <c r="O99" s="150">
        <f t="shared" si="20"/>
        <v>0</v>
      </c>
      <c r="P99" s="150">
        <f t="shared" si="20"/>
        <v>0</v>
      </c>
      <c r="Q99" s="150">
        <f t="shared" si="20"/>
        <v>0</v>
      </c>
    </row>
    <row r="100" spans="3:17" ht="56.25">
      <c r="C100" s="198"/>
      <c r="D100" s="200"/>
      <c r="E100" s="162" t="s">
        <v>267</v>
      </c>
      <c r="F100" s="147"/>
      <c r="G100" s="155"/>
      <c r="H100" s="77"/>
      <c r="I100" s="150">
        <f>K100+M100+O100+Q100</f>
        <v>0</v>
      </c>
      <c r="J100" s="77"/>
      <c r="K100" s="77"/>
      <c r="L100" s="77"/>
      <c r="M100" s="77"/>
      <c r="N100" s="77"/>
      <c r="O100" s="77"/>
      <c r="P100" s="77"/>
      <c r="Q100" s="77"/>
    </row>
    <row r="101" spans="3:17" ht="78.75">
      <c r="C101" s="198"/>
      <c r="D101" s="200"/>
      <c r="E101" s="162" t="s">
        <v>268</v>
      </c>
      <c r="F101" s="147"/>
      <c r="G101" s="155"/>
      <c r="H101" s="77"/>
      <c r="I101" s="150">
        <f>K101+M101+O101+Q101</f>
        <v>0</v>
      </c>
      <c r="J101" s="77"/>
      <c r="K101" s="77"/>
      <c r="L101" s="77"/>
      <c r="M101" s="77"/>
      <c r="N101" s="77"/>
      <c r="O101" s="77"/>
      <c r="P101" s="77"/>
      <c r="Q101" s="77"/>
    </row>
    <row r="102" spans="3:17" ht="67.5">
      <c r="C102" s="198"/>
      <c r="D102" s="200"/>
      <c r="E102" s="162" t="s">
        <v>269</v>
      </c>
      <c r="F102" s="147"/>
      <c r="G102" s="155"/>
      <c r="H102" s="77"/>
      <c r="I102" s="150">
        <f>K102+M102+O102+Q102</f>
        <v>0</v>
      </c>
      <c r="J102" s="77"/>
      <c r="K102" s="77"/>
      <c r="L102" s="77"/>
      <c r="M102" s="77"/>
      <c r="N102" s="77"/>
      <c r="O102" s="77"/>
      <c r="P102" s="77"/>
      <c r="Q102" s="77"/>
    </row>
    <row r="103" spans="3:17" ht="11.25">
      <c r="C103" s="199"/>
      <c r="D103" s="197"/>
      <c r="E103" s="162" t="s">
        <v>270</v>
      </c>
      <c r="F103" s="147"/>
      <c r="G103" s="155"/>
      <c r="H103" s="77"/>
      <c r="I103" s="150">
        <f>K103+M103+O103+Q103</f>
        <v>0</v>
      </c>
      <c r="J103" s="77"/>
      <c r="K103" s="77"/>
      <c r="L103" s="77"/>
      <c r="M103" s="77"/>
      <c r="N103" s="77"/>
      <c r="O103" s="77"/>
      <c r="P103" s="77"/>
      <c r="Q103" s="77"/>
    </row>
    <row r="104" spans="3:17" ht="11.25">
      <c r="C104" s="76" t="s">
        <v>292</v>
      </c>
      <c r="D104" s="161" t="s">
        <v>271</v>
      </c>
      <c r="E104" s="147"/>
      <c r="F104" s="147"/>
      <c r="G104" s="155"/>
      <c r="H104" s="77"/>
      <c r="I104" s="150">
        <f>K104+M104+O104+Q104</f>
        <v>0</v>
      </c>
      <c r="J104" s="77"/>
      <c r="K104" s="77"/>
      <c r="L104" s="77"/>
      <c r="M104" s="77"/>
      <c r="N104" s="77"/>
      <c r="O104" s="77"/>
      <c r="P104" s="77"/>
      <c r="Q104" s="77"/>
    </row>
    <row r="105" spans="3:18" ht="11.25">
      <c r="C105" s="198" t="s">
        <v>295</v>
      </c>
      <c r="D105" s="202" t="s">
        <v>294</v>
      </c>
      <c r="E105" s="158" t="s">
        <v>207</v>
      </c>
      <c r="F105" s="159"/>
      <c r="G105" s="150">
        <f aca="true" t="shared" si="21" ref="G105:Q105">SUMIF($R$13:$R$97,$R105,G$13:G$97)</f>
        <v>18</v>
      </c>
      <c r="H105" s="150">
        <f t="shared" si="21"/>
        <v>2</v>
      </c>
      <c r="I105" s="150">
        <f t="shared" si="21"/>
        <v>2</v>
      </c>
      <c r="J105" s="150">
        <f t="shared" si="21"/>
        <v>2</v>
      </c>
      <c r="K105" s="150">
        <f t="shared" si="21"/>
        <v>0</v>
      </c>
      <c r="L105" s="150">
        <f t="shared" si="21"/>
        <v>0</v>
      </c>
      <c r="M105" s="150">
        <f t="shared" si="21"/>
        <v>0</v>
      </c>
      <c r="N105" s="150">
        <f t="shared" si="21"/>
        <v>1</v>
      </c>
      <c r="O105" s="150">
        <f t="shared" si="21"/>
        <v>0</v>
      </c>
      <c r="P105" s="150">
        <f t="shared" si="21"/>
        <v>1</v>
      </c>
      <c r="Q105" s="150">
        <f t="shared" si="21"/>
        <v>2</v>
      </c>
      <c r="R105" s="26" t="s">
        <v>205</v>
      </c>
    </row>
    <row r="106" spans="3:19" ht="11.25">
      <c r="C106" s="198"/>
      <c r="D106" s="202"/>
      <c r="E106" s="161" t="s">
        <v>202</v>
      </c>
      <c r="F106" s="146"/>
      <c r="G106" s="150">
        <f aca="true" t="shared" si="22" ref="G106:Q107">SUMIF($S$13:$S$97,$S106,G$13:G$97)</f>
        <v>0</v>
      </c>
      <c r="H106" s="150">
        <f t="shared" si="22"/>
        <v>0</v>
      </c>
      <c r="I106" s="150">
        <f t="shared" si="22"/>
        <v>0</v>
      </c>
      <c r="J106" s="150">
        <f t="shared" si="22"/>
        <v>0</v>
      </c>
      <c r="K106" s="150">
        <f t="shared" si="22"/>
        <v>0</v>
      </c>
      <c r="L106" s="150">
        <f t="shared" si="22"/>
        <v>0</v>
      </c>
      <c r="M106" s="150">
        <f t="shared" si="22"/>
        <v>0</v>
      </c>
      <c r="N106" s="150">
        <f t="shared" si="22"/>
        <v>0</v>
      </c>
      <c r="O106" s="150">
        <f t="shared" si="22"/>
        <v>0</v>
      </c>
      <c r="P106" s="150">
        <f t="shared" si="22"/>
        <v>0</v>
      </c>
      <c r="Q106" s="150">
        <f t="shared" si="22"/>
        <v>0</v>
      </c>
      <c r="S106" s="26" t="s">
        <v>230</v>
      </c>
    </row>
    <row r="107" spans="3:19" ht="11.25">
      <c r="C107" s="198"/>
      <c r="D107" s="202"/>
      <c r="E107" s="161" t="s">
        <v>201</v>
      </c>
      <c r="F107" s="146"/>
      <c r="G107" s="150">
        <f t="shared" si="22"/>
        <v>18</v>
      </c>
      <c r="H107" s="150">
        <f t="shared" si="22"/>
        <v>2</v>
      </c>
      <c r="I107" s="150">
        <f t="shared" si="22"/>
        <v>2</v>
      </c>
      <c r="J107" s="150">
        <f t="shared" si="22"/>
        <v>2</v>
      </c>
      <c r="K107" s="150">
        <f t="shared" si="22"/>
        <v>0</v>
      </c>
      <c r="L107" s="150">
        <f t="shared" si="22"/>
        <v>0</v>
      </c>
      <c r="M107" s="150">
        <f t="shared" si="22"/>
        <v>0</v>
      </c>
      <c r="N107" s="150">
        <f t="shared" si="22"/>
        <v>1</v>
      </c>
      <c r="O107" s="150">
        <f t="shared" si="22"/>
        <v>0</v>
      </c>
      <c r="P107" s="150">
        <f t="shared" si="22"/>
        <v>1</v>
      </c>
      <c r="Q107" s="150">
        <f t="shared" si="22"/>
        <v>2</v>
      </c>
      <c r="S107" s="26" t="s">
        <v>232</v>
      </c>
    </row>
    <row r="108" spans="3:17" ht="22.5">
      <c r="C108" s="198"/>
      <c r="D108" s="202"/>
      <c r="E108" s="196" t="s">
        <v>237</v>
      </c>
      <c r="F108" s="147" t="s">
        <v>265</v>
      </c>
      <c r="G108" s="150">
        <f aca="true" t="shared" si="23" ref="G108:Q109">SUMIF($F$13:$F$97,$F108,G$13:G$97)</f>
        <v>0</v>
      </c>
      <c r="H108" s="150">
        <f t="shared" si="23"/>
        <v>0</v>
      </c>
      <c r="I108" s="150">
        <f t="shared" si="23"/>
        <v>0</v>
      </c>
      <c r="J108" s="150">
        <f t="shared" si="23"/>
        <v>0</v>
      </c>
      <c r="K108" s="150">
        <f t="shared" si="23"/>
        <v>0</v>
      </c>
      <c r="L108" s="150">
        <f t="shared" si="23"/>
        <v>0</v>
      </c>
      <c r="M108" s="150">
        <f t="shared" si="23"/>
        <v>0</v>
      </c>
      <c r="N108" s="150">
        <f t="shared" si="23"/>
        <v>0</v>
      </c>
      <c r="O108" s="150">
        <f t="shared" si="23"/>
        <v>0</v>
      </c>
      <c r="P108" s="150">
        <f t="shared" si="23"/>
        <v>0</v>
      </c>
      <c r="Q108" s="150">
        <f t="shared" si="23"/>
        <v>0</v>
      </c>
    </row>
    <row r="109" spans="3:17" ht="22.5">
      <c r="C109" s="199"/>
      <c r="D109" s="203"/>
      <c r="E109" s="197"/>
      <c r="F109" s="146" t="s">
        <v>229</v>
      </c>
      <c r="G109" s="150">
        <f t="shared" si="23"/>
        <v>1</v>
      </c>
      <c r="H109" s="150">
        <f t="shared" si="23"/>
        <v>1</v>
      </c>
      <c r="I109" s="150">
        <f t="shared" si="23"/>
        <v>1</v>
      </c>
      <c r="J109" s="150">
        <f t="shared" si="23"/>
        <v>1</v>
      </c>
      <c r="K109" s="150">
        <f t="shared" si="23"/>
        <v>0</v>
      </c>
      <c r="L109" s="150">
        <f t="shared" si="23"/>
        <v>0</v>
      </c>
      <c r="M109" s="150">
        <f t="shared" si="23"/>
        <v>0</v>
      </c>
      <c r="N109" s="150">
        <f t="shared" si="23"/>
        <v>0</v>
      </c>
      <c r="O109" s="150">
        <f t="shared" si="23"/>
        <v>0</v>
      </c>
      <c r="P109" s="150">
        <f t="shared" si="23"/>
        <v>0</v>
      </c>
      <c r="Q109" s="150">
        <f t="shared" si="23"/>
        <v>1</v>
      </c>
    </row>
    <row r="110" spans="3:17" ht="22.5">
      <c r="C110" s="76" t="s">
        <v>296</v>
      </c>
      <c r="D110" s="149" t="s">
        <v>297</v>
      </c>
      <c r="E110" s="158"/>
      <c r="F110" s="159"/>
      <c r="G110" s="150">
        <f>SUM(G99,G104)</f>
        <v>0</v>
      </c>
      <c r="H110" s="150">
        <f aca="true" t="shared" si="24" ref="H110:Q110">SUM(H99,H104)</f>
        <v>0</v>
      </c>
      <c r="I110" s="150">
        <f t="shared" si="24"/>
        <v>0</v>
      </c>
      <c r="J110" s="150">
        <f t="shared" si="24"/>
        <v>0</v>
      </c>
      <c r="K110" s="150">
        <f t="shared" si="24"/>
        <v>0</v>
      </c>
      <c r="L110" s="150">
        <f t="shared" si="24"/>
        <v>0</v>
      </c>
      <c r="M110" s="150">
        <f t="shared" si="24"/>
        <v>0</v>
      </c>
      <c r="N110" s="150">
        <f t="shared" si="24"/>
        <v>0</v>
      </c>
      <c r="O110" s="150">
        <f t="shared" si="24"/>
        <v>0</v>
      </c>
      <c r="P110" s="150">
        <f t="shared" si="24"/>
        <v>0</v>
      </c>
      <c r="Q110" s="150">
        <f t="shared" si="24"/>
        <v>0</v>
      </c>
    </row>
    <row r="111" spans="3:17" ht="33.75">
      <c r="C111" s="76" t="s">
        <v>298</v>
      </c>
      <c r="D111" s="149" t="s">
        <v>299</v>
      </c>
      <c r="E111" s="158"/>
      <c r="F111" s="159"/>
      <c r="G111" s="150">
        <f>SUM(G105,G110)</f>
        <v>18</v>
      </c>
      <c r="H111" s="150">
        <f aca="true" t="shared" si="25" ref="H111:Q111">SUM(H105,H110)</f>
        <v>2</v>
      </c>
      <c r="I111" s="150">
        <f>SUM(I105,I110)</f>
        <v>2</v>
      </c>
      <c r="J111" s="150">
        <f t="shared" si="25"/>
        <v>2</v>
      </c>
      <c r="K111" s="150">
        <f t="shared" si="25"/>
        <v>0</v>
      </c>
      <c r="L111" s="150">
        <f t="shared" si="25"/>
        <v>0</v>
      </c>
      <c r="M111" s="150">
        <f t="shared" si="25"/>
        <v>0</v>
      </c>
      <c r="N111" s="150">
        <f t="shared" si="25"/>
        <v>1</v>
      </c>
      <c r="O111" s="150">
        <f t="shared" si="25"/>
        <v>0</v>
      </c>
      <c r="P111" s="150">
        <f t="shared" si="25"/>
        <v>1</v>
      </c>
      <c r="Q111" s="150">
        <f t="shared" si="25"/>
        <v>2</v>
      </c>
    </row>
  </sheetData>
  <sheetProtection password="FA9C" sheet="1" objects="1" scenarios="1" formatColumns="0" formatRows="0"/>
  <mergeCells count="69">
    <mergeCell ref="E20:E22"/>
    <mergeCell ref="E25:E27"/>
    <mergeCell ref="L9:M9"/>
    <mergeCell ref="D13:D17"/>
    <mergeCell ref="E15:E17"/>
    <mergeCell ref="N9:O9"/>
    <mergeCell ref="P9:Q9"/>
    <mergeCell ref="C6:F6"/>
    <mergeCell ref="C7:F7"/>
    <mergeCell ref="C9:C10"/>
    <mergeCell ref="D9:D10"/>
    <mergeCell ref="F9:F10"/>
    <mergeCell ref="H9:I9"/>
    <mergeCell ref="G9:G10"/>
    <mergeCell ref="E9:E10"/>
    <mergeCell ref="C18:C22"/>
    <mergeCell ref="C23:C27"/>
    <mergeCell ref="C28:C32"/>
    <mergeCell ref="C68:C72"/>
    <mergeCell ref="C73:C77"/>
    <mergeCell ref="J9:K9"/>
    <mergeCell ref="D18:D22"/>
    <mergeCell ref="D23:D27"/>
    <mergeCell ref="D28:D32"/>
    <mergeCell ref="C13:C17"/>
    <mergeCell ref="E30:E32"/>
    <mergeCell ref="E70:E72"/>
    <mergeCell ref="E92:E93"/>
    <mergeCell ref="E80:E82"/>
    <mergeCell ref="E96:E97"/>
    <mergeCell ref="D87:D89"/>
    <mergeCell ref="D83:D85"/>
    <mergeCell ref="E40:E42"/>
    <mergeCell ref="C43:C47"/>
    <mergeCell ref="D43:D47"/>
    <mergeCell ref="C78:C82"/>
    <mergeCell ref="D73:D77"/>
    <mergeCell ref="D78:D82"/>
    <mergeCell ref="E45:E47"/>
    <mergeCell ref="C48:C52"/>
    <mergeCell ref="D48:D52"/>
    <mergeCell ref="E50:E52"/>
    <mergeCell ref="C53:C57"/>
    <mergeCell ref="C83:C85"/>
    <mergeCell ref="C33:C37"/>
    <mergeCell ref="D33:D37"/>
    <mergeCell ref="E35:E37"/>
    <mergeCell ref="C38:C42"/>
    <mergeCell ref="D38:D42"/>
    <mergeCell ref="E60:E62"/>
    <mergeCell ref="D58:D62"/>
    <mergeCell ref="D53:D57"/>
    <mergeCell ref="E55:E57"/>
    <mergeCell ref="C58:C62"/>
    <mergeCell ref="D99:D103"/>
    <mergeCell ref="C99:C103"/>
    <mergeCell ref="C90:C93"/>
    <mergeCell ref="C94:C97"/>
    <mergeCell ref="D90:D93"/>
    <mergeCell ref="D94:D97"/>
    <mergeCell ref="E108:E109"/>
    <mergeCell ref="C63:C67"/>
    <mergeCell ref="D63:D67"/>
    <mergeCell ref="E65:E67"/>
    <mergeCell ref="D68:D72"/>
    <mergeCell ref="D105:D109"/>
    <mergeCell ref="E75:E77"/>
    <mergeCell ref="C87:C89"/>
    <mergeCell ref="C105:C109"/>
  </mergeCells>
  <dataValidations count="1">
    <dataValidation type="whole" allowBlank="1" showErrorMessage="1" errorTitle="Ошибка" error="Допускается ввод только неотрицательных целых чисел!" sqref="J69:Q72 J84:Q86 J88:Q89 G88:H89 G84:H86 G69:H72 G100:H104 J100:Q104 G14:H17 J14:Q17 G19:H22 J19:Q22 G24:H27 J24:Q27 J29:Q32 G29:H32 G34:H37 J34:Q37 J39:Q42 G39:H42 G44:H47 J44:Q47 J49:Q52 G49:H52 G54:H57 J54:Q57 J59:Q62 G59:H62 J64:Q67 G64:H67 G74:H77 J74:Q77 G79:H82 J79:Q82 J91:Q93 G91:H93 J95:Q97 G95:H97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1"/>
  </sheetPr>
  <dimension ref="C4:T12"/>
  <sheetViews>
    <sheetView showGridLines="0" zoomScalePageLayoutView="0" workbookViewId="0" topLeftCell="B4">
      <selection activeCell="F13" sqref="F13"/>
    </sheetView>
  </sheetViews>
  <sheetFormatPr defaultColWidth="9.140625" defaultRowHeight="11.25"/>
  <cols>
    <col min="1" max="1" width="0" style="25" hidden="1" customWidth="1"/>
    <col min="2" max="2" width="3.7109375" style="25" customWidth="1"/>
    <col min="3" max="3" width="6.28125" style="25" bestFit="1" customWidth="1"/>
    <col min="4" max="4" width="33.421875" style="25" customWidth="1"/>
    <col min="5" max="5" width="21.140625" style="25" customWidth="1"/>
    <col min="6" max="6" width="15.00390625" style="25" customWidth="1"/>
    <col min="7" max="16" width="11.7109375" style="25" customWidth="1"/>
    <col min="17" max="18" width="1.7109375" style="26" hidden="1" customWidth="1"/>
    <col min="19" max="20" width="11.7109375" style="25" customWidth="1"/>
    <col min="21" max="21" width="0" style="26" hidden="1" customWidth="1"/>
    <col min="22" max="16384" width="9.140625" style="25" customWidth="1"/>
  </cols>
  <sheetData>
    <row r="1" ht="11.25" hidden="1"/>
    <row r="2" ht="11.25" hidden="1"/>
    <row r="3" ht="11.25" hidden="1"/>
    <row r="4" spans="3:20" ht="3" customHeight="1">
      <c r="C4" s="70"/>
      <c r="D4" s="7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41"/>
      <c r="R4" s="141"/>
      <c r="S4" s="70"/>
      <c r="T4" s="70"/>
    </row>
    <row r="5" spans="3:20" ht="11.25">
      <c r="C5" s="70"/>
      <c r="E5" s="78" t="s">
        <v>253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42"/>
      <c r="R5" s="142"/>
      <c r="S5" s="73"/>
      <c r="T5" s="73"/>
    </row>
    <row r="6" spans="3:20" ht="21.75" customHeight="1">
      <c r="C6" s="210" t="s">
        <v>244</v>
      </c>
      <c r="D6" s="211"/>
      <c r="E6" s="212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42"/>
      <c r="R6" s="142"/>
      <c r="S6" s="73"/>
      <c r="T6" s="73"/>
    </row>
    <row r="7" spans="3:20" ht="16.5" customHeight="1">
      <c r="C7" s="213" t="str">
        <f>"за"&amp;IF(half_year=""," (Не определено)",IF(half_year="год",""," "&amp;half_year))&amp;" "&amp;IF(year="","(Не определено)",year)&amp;" г."</f>
        <v>за I полугодие 2017 г.</v>
      </c>
      <c r="D7" s="214"/>
      <c r="E7" s="215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2"/>
      <c r="R7" s="142"/>
      <c r="S7" s="73"/>
      <c r="T7" s="73"/>
    </row>
    <row r="8" spans="3:20" ht="3" customHeight="1">
      <c r="C8" s="7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143"/>
      <c r="R8" s="143"/>
      <c r="S8" s="72"/>
      <c r="T8" s="72"/>
    </row>
    <row r="9" spans="3:16" ht="44.25" customHeight="1">
      <c r="C9" s="208" t="s">
        <v>204</v>
      </c>
      <c r="D9" s="208" t="s">
        <v>241</v>
      </c>
      <c r="E9" s="209" t="s">
        <v>203</v>
      </c>
      <c r="F9" s="209" t="s">
        <v>263</v>
      </c>
      <c r="G9" s="208" t="s">
        <v>218</v>
      </c>
      <c r="H9" s="209"/>
      <c r="I9" s="208" t="s">
        <v>219</v>
      </c>
      <c r="J9" s="209"/>
      <c r="K9" s="208" t="s">
        <v>220</v>
      </c>
      <c r="L9" s="209"/>
      <c r="M9" s="208" t="s">
        <v>221</v>
      </c>
      <c r="N9" s="209"/>
      <c r="O9" s="208" t="s">
        <v>222</v>
      </c>
      <c r="P9" s="209"/>
    </row>
    <row r="10" spans="3:16" ht="72" customHeight="1">
      <c r="C10" s="208"/>
      <c r="D10" s="208"/>
      <c r="E10" s="209"/>
      <c r="F10" s="209" t="s">
        <v>223</v>
      </c>
      <c r="G10" s="74" t="s">
        <v>224</v>
      </c>
      <c r="H10" s="74" t="s">
        <v>225</v>
      </c>
      <c r="I10" s="74" t="s">
        <v>226</v>
      </c>
      <c r="J10" s="74" t="s">
        <v>227</v>
      </c>
      <c r="K10" s="74" t="s">
        <v>226</v>
      </c>
      <c r="L10" s="74" t="s">
        <v>227</v>
      </c>
      <c r="M10" s="74" t="s">
        <v>226</v>
      </c>
      <c r="N10" s="74" t="s">
        <v>227</v>
      </c>
      <c r="O10" s="74" t="s">
        <v>226</v>
      </c>
      <c r="P10" s="74" t="s">
        <v>227</v>
      </c>
    </row>
    <row r="11" spans="3:16" ht="11.25">
      <c r="C11" s="79" t="s">
        <v>50</v>
      </c>
      <c r="D11" s="79" t="s">
        <v>186</v>
      </c>
      <c r="E11" s="79" t="s">
        <v>199</v>
      </c>
      <c r="F11" s="79" t="s">
        <v>61</v>
      </c>
      <c r="G11" s="79" t="s">
        <v>187</v>
      </c>
      <c r="H11" s="79" t="s">
        <v>188</v>
      </c>
      <c r="I11" s="79" t="s">
        <v>60</v>
      </c>
      <c r="J11" s="79" t="s">
        <v>189</v>
      </c>
      <c r="K11" s="79" t="s">
        <v>190</v>
      </c>
      <c r="L11" s="79" t="s">
        <v>191</v>
      </c>
      <c r="M11" s="79" t="s">
        <v>192</v>
      </c>
      <c r="N11" s="79" t="s">
        <v>193</v>
      </c>
      <c r="O11" s="79" t="s">
        <v>194</v>
      </c>
      <c r="P11" s="79" t="s">
        <v>195</v>
      </c>
    </row>
    <row r="12" spans="3:16" ht="33.75">
      <c r="C12" s="76" t="s">
        <v>61</v>
      </c>
      <c r="D12" s="148" t="s">
        <v>235</v>
      </c>
      <c r="E12" s="147" t="s">
        <v>200</v>
      </c>
      <c r="F12" s="77">
        <v>2</v>
      </c>
      <c r="G12" s="77"/>
      <c r="H12" s="150">
        <f>J12+L12+N12+P12</f>
        <v>0</v>
      </c>
      <c r="I12" s="77"/>
      <c r="J12" s="77"/>
      <c r="K12" s="77"/>
      <c r="L12" s="77"/>
      <c r="M12" s="77"/>
      <c r="N12" s="77"/>
      <c r="O12" s="77"/>
      <c r="P12" s="77"/>
    </row>
  </sheetData>
  <sheetProtection password="FA9C" sheet="1" objects="1" scenarios="1" formatColumns="0" formatRows="0"/>
  <mergeCells count="11">
    <mergeCell ref="G9:H9"/>
    <mergeCell ref="I9:J9"/>
    <mergeCell ref="K9:L9"/>
    <mergeCell ref="M9:N9"/>
    <mergeCell ref="O9:P9"/>
    <mergeCell ref="C6:E6"/>
    <mergeCell ref="C7:E7"/>
    <mergeCell ref="C9:C10"/>
    <mergeCell ref="D9:D10"/>
    <mergeCell ref="E9:E10"/>
    <mergeCell ref="F9:F10"/>
  </mergeCells>
  <dataValidations count="1">
    <dataValidation type="whole" allowBlank="1" showErrorMessage="1" errorTitle="Ошибка" error="Допускается ввод только неотрицательных целых чисел!" sqref="I12:P12 F12:G12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41"/>
    </row>
    <row r="4" spans="3:4" ht="19.5">
      <c r="C4" s="21"/>
      <c r="D4" s="80" t="s">
        <v>28</v>
      </c>
    </row>
    <row r="5" ht="3" customHeight="1">
      <c r="D5" s="43"/>
    </row>
    <row r="6" spans="3:4" ht="14.25">
      <c r="C6" s="42"/>
      <c r="D6" s="44"/>
    </row>
    <row r="7" spans="3:4" ht="14.25">
      <c r="C7" s="42"/>
      <c r="D7" s="82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A1" sqref="A1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5.8515625" style="10" hidden="1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81"/>
    </row>
    <row r="2" spans="1:2" ht="11.25" hidden="1">
      <c r="A2" s="12"/>
      <c r="B2" s="13"/>
    </row>
    <row r="3" spans="5:8" ht="3" customHeight="1">
      <c r="E3" s="45"/>
      <c r="F3" s="45"/>
      <c r="G3" s="45"/>
      <c r="H3" s="46"/>
    </row>
    <row r="4" spans="4:8" ht="19.5">
      <c r="D4" s="22"/>
      <c r="E4" s="218" t="s">
        <v>3</v>
      </c>
      <c r="F4" s="218"/>
      <c r="G4" s="218"/>
      <c r="H4" s="218"/>
    </row>
    <row r="5" spans="5:8" ht="3" customHeight="1">
      <c r="E5" s="48"/>
      <c r="F5" s="48"/>
      <c r="G5" s="48"/>
      <c r="H5" s="49"/>
    </row>
    <row r="6" spans="4:8" ht="19.5">
      <c r="D6" s="47"/>
      <c r="E6" s="171" t="s">
        <v>2</v>
      </c>
      <c r="F6" s="171" t="s">
        <v>1</v>
      </c>
      <c r="G6" s="171" t="s">
        <v>0</v>
      </c>
      <c r="H6" s="172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5" bestFit="1" customWidth="1"/>
    <col min="2" max="2" width="1.7109375" style="55" customWidth="1"/>
    <col min="3" max="3" width="5.7109375" style="55" bestFit="1" customWidth="1"/>
    <col min="4" max="4" width="6.8515625" style="55" bestFit="1" customWidth="1"/>
    <col min="5" max="5" width="10.7109375" style="55" bestFit="1" customWidth="1"/>
    <col min="6" max="6" width="11.00390625" style="55" bestFit="1" customWidth="1"/>
    <col min="7" max="7" width="1.7109375" style="55" customWidth="1"/>
    <col min="8" max="8" width="37.140625" style="55" bestFit="1" customWidth="1"/>
    <col min="9" max="9" width="9.421875" style="55" bestFit="1" customWidth="1"/>
    <col min="10" max="10" width="1.7109375" style="55" customWidth="1"/>
    <col min="11" max="11" width="41.28125" style="55" bestFit="1" customWidth="1"/>
    <col min="12" max="12" width="1.7109375" style="55" customWidth="1"/>
    <col min="13" max="13" width="55.140625" style="54" customWidth="1"/>
    <col min="14" max="14" width="9.140625" style="55" customWidth="1"/>
    <col min="15" max="15" width="9.28125" style="55" bestFit="1" customWidth="1"/>
    <col min="16" max="17" width="9.140625" style="55" customWidth="1"/>
    <col min="18" max="20" width="9.28125" style="55" bestFit="1" customWidth="1"/>
    <col min="21" max="22" width="9.140625" style="55" customWidth="1"/>
    <col min="23" max="23" width="9.28125" style="55" bestFit="1" customWidth="1"/>
    <col min="24" max="26" width="9.140625" style="55" customWidth="1"/>
    <col min="27" max="27" width="9.421875" style="55" bestFit="1" customWidth="1"/>
    <col min="28" max="29" width="9.140625" style="55" customWidth="1"/>
    <col min="30" max="32" width="9.421875" style="55" bestFit="1" customWidth="1"/>
    <col min="33" max="34" width="9.140625" style="55" customWidth="1"/>
    <col min="35" max="35" width="9.28125" style="55" bestFit="1" customWidth="1"/>
    <col min="36" max="37" width="9.140625" style="55" customWidth="1"/>
    <col min="38" max="38" width="9.28125" style="55" bestFit="1" customWidth="1"/>
    <col min="39" max="49" width="9.140625" style="55" customWidth="1"/>
    <col min="50" max="50" width="9.28125" style="55" bestFit="1" customWidth="1"/>
    <col min="51" max="52" width="9.140625" style="55" customWidth="1"/>
    <col min="53" max="53" width="9.28125" style="55" bestFit="1" customWidth="1"/>
    <col min="54" max="64" width="9.140625" style="55" customWidth="1"/>
    <col min="65" max="65" width="9.421875" style="55" bestFit="1" customWidth="1"/>
    <col min="66" max="67" width="9.140625" style="55" customWidth="1"/>
    <col min="68" max="68" width="9.421875" style="55" bestFit="1" customWidth="1"/>
    <col min="69" max="16384" width="9.140625" style="55" customWidth="1"/>
  </cols>
  <sheetData>
    <row r="1" spans="2:13" ht="22.5">
      <c r="B1" s="56"/>
      <c r="C1" s="32" t="s">
        <v>36</v>
      </c>
      <c r="D1" s="32" t="s">
        <v>37</v>
      </c>
      <c r="E1" s="51" t="s">
        <v>39</v>
      </c>
      <c r="F1" s="65" t="s">
        <v>182</v>
      </c>
      <c r="H1" s="63" t="s">
        <v>185</v>
      </c>
      <c r="I1" s="69"/>
      <c r="K1" s="63" t="s">
        <v>211</v>
      </c>
      <c r="M1" s="64" t="s">
        <v>210</v>
      </c>
    </row>
    <row r="2" spans="1:13" ht="11.25">
      <c r="A2" s="55">
        <v>0</v>
      </c>
      <c r="B2" s="56"/>
      <c r="C2" s="57" t="s">
        <v>31</v>
      </c>
      <c r="D2" s="57" t="s">
        <v>5</v>
      </c>
      <c r="E2" s="66" t="s">
        <v>40</v>
      </c>
      <c r="F2" s="67" t="s">
        <v>41</v>
      </c>
      <c r="H2" s="68" t="s">
        <v>179</v>
      </c>
      <c r="I2" s="58" t="s">
        <v>183</v>
      </c>
      <c r="K2" s="58" t="s">
        <v>307</v>
      </c>
      <c r="M2" s="59" t="s">
        <v>301</v>
      </c>
    </row>
    <row r="3" spans="2:13" ht="22.5">
      <c r="B3" s="56"/>
      <c r="C3" s="57" t="s">
        <v>32</v>
      </c>
      <c r="D3" s="57" t="s">
        <v>6</v>
      </c>
      <c r="E3" s="66" t="s">
        <v>41</v>
      </c>
      <c r="F3" s="67" t="s">
        <v>251</v>
      </c>
      <c r="H3" s="68" t="s">
        <v>147</v>
      </c>
      <c r="I3" s="58" t="s">
        <v>184</v>
      </c>
      <c r="K3" s="58" t="s">
        <v>308</v>
      </c>
      <c r="M3" s="59" t="s">
        <v>302</v>
      </c>
    </row>
    <row r="4" spans="3:13" ht="22.5">
      <c r="C4" s="60"/>
      <c r="D4" s="57" t="s">
        <v>7</v>
      </c>
      <c r="E4" s="61" t="s">
        <v>42</v>
      </c>
      <c r="F4" s="56"/>
      <c r="K4" s="58" t="s">
        <v>309</v>
      </c>
      <c r="M4" s="59" t="s">
        <v>303</v>
      </c>
    </row>
    <row r="5" spans="3:13" ht="11.25">
      <c r="C5" s="56"/>
      <c r="D5" s="57" t="s">
        <v>8</v>
      </c>
      <c r="E5" s="61" t="s">
        <v>38</v>
      </c>
      <c r="F5" s="56"/>
      <c r="K5" s="58" t="s">
        <v>310</v>
      </c>
      <c r="M5" s="59" t="s">
        <v>304</v>
      </c>
    </row>
    <row r="6" spans="3:13" ht="11.25">
      <c r="C6" s="56"/>
      <c r="D6" s="57" t="s">
        <v>9</v>
      </c>
      <c r="E6" s="57"/>
      <c r="F6" s="56"/>
      <c r="K6" s="58" t="s">
        <v>311</v>
      </c>
      <c r="M6" s="59" t="s">
        <v>148</v>
      </c>
    </row>
    <row r="7" spans="3:13" ht="11.25">
      <c r="C7" s="56"/>
      <c r="D7" s="57" t="s">
        <v>10</v>
      </c>
      <c r="E7" s="62"/>
      <c r="F7" s="56"/>
      <c r="K7" s="58" t="s">
        <v>312</v>
      </c>
      <c r="M7" s="59" t="s">
        <v>149</v>
      </c>
    </row>
    <row r="8" spans="3:13" ht="11.25">
      <c r="C8" s="56"/>
      <c r="D8" s="57" t="s">
        <v>11</v>
      </c>
      <c r="E8" s="62"/>
      <c r="F8" s="56"/>
      <c r="K8" s="58" t="s">
        <v>63</v>
      </c>
      <c r="M8" s="59" t="s">
        <v>150</v>
      </c>
    </row>
    <row r="9" spans="3:13" ht="11.25">
      <c r="C9" s="56"/>
      <c r="D9" s="57" t="s">
        <v>12</v>
      </c>
      <c r="E9" s="62"/>
      <c r="F9" s="56"/>
      <c r="K9" s="58" t="s">
        <v>64</v>
      </c>
      <c r="M9" s="59" t="s">
        <v>151</v>
      </c>
    </row>
    <row r="10" spans="3:13" ht="11.25">
      <c r="C10" s="56"/>
      <c r="D10" s="57" t="s">
        <v>13</v>
      </c>
      <c r="E10" s="62"/>
      <c r="F10" s="56"/>
      <c r="K10" s="58" t="s">
        <v>65</v>
      </c>
      <c r="M10" s="59" t="s">
        <v>152</v>
      </c>
    </row>
    <row r="11" spans="3:13" ht="11.25">
      <c r="C11" s="56"/>
      <c r="D11" s="57" t="s">
        <v>14</v>
      </c>
      <c r="E11" s="62"/>
      <c r="F11" s="56"/>
      <c r="K11" s="58" t="s">
        <v>66</v>
      </c>
      <c r="M11" s="59" t="s">
        <v>153</v>
      </c>
    </row>
    <row r="12" spans="3:13" ht="11.25">
      <c r="C12" s="56"/>
      <c r="D12" s="57" t="s">
        <v>15</v>
      </c>
      <c r="E12" s="62"/>
      <c r="F12" s="56"/>
      <c r="K12" s="58" t="s">
        <v>67</v>
      </c>
      <c r="M12" s="59" t="s">
        <v>154</v>
      </c>
    </row>
    <row r="13" spans="4:13" ht="11.25">
      <c r="D13" s="60"/>
      <c r="K13" s="58" t="s">
        <v>68</v>
      </c>
      <c r="M13" s="59" t="s">
        <v>155</v>
      </c>
    </row>
    <row r="14" spans="11:13" ht="22.5">
      <c r="K14" s="58" t="s">
        <v>69</v>
      </c>
      <c r="M14" s="59" t="s">
        <v>156</v>
      </c>
    </row>
    <row r="15" spans="11:13" ht="11.25">
      <c r="K15" s="58" t="s">
        <v>70</v>
      </c>
      <c r="M15" s="59" t="s">
        <v>157</v>
      </c>
    </row>
    <row r="16" spans="11:13" ht="11.25">
      <c r="K16" s="58" t="s">
        <v>71</v>
      </c>
      <c r="M16" s="59" t="s">
        <v>158</v>
      </c>
    </row>
    <row r="17" spans="11:13" ht="11.25">
      <c r="K17" s="58" t="s">
        <v>72</v>
      </c>
      <c r="M17" s="59" t="s">
        <v>159</v>
      </c>
    </row>
    <row r="18" spans="11:13" ht="11.25">
      <c r="K18" s="58" t="s">
        <v>73</v>
      </c>
      <c r="M18" s="59" t="s">
        <v>160</v>
      </c>
    </row>
    <row r="19" spans="11:13" ht="22.5">
      <c r="K19" s="58" t="s">
        <v>74</v>
      </c>
      <c r="M19" s="59" t="s">
        <v>161</v>
      </c>
    </row>
    <row r="20" spans="11:13" ht="11.25">
      <c r="K20" s="58" t="s">
        <v>75</v>
      </c>
      <c r="M20" s="59" t="s">
        <v>162</v>
      </c>
    </row>
    <row r="21" spans="11:13" ht="11.25">
      <c r="K21" s="58" t="s">
        <v>76</v>
      </c>
      <c r="M21" s="59" t="s">
        <v>163</v>
      </c>
    </row>
    <row r="22" spans="11:13" ht="22.5">
      <c r="K22" s="58" t="s">
        <v>77</v>
      </c>
      <c r="M22" s="59" t="s">
        <v>164</v>
      </c>
    </row>
    <row r="23" spans="11:13" ht="22.5">
      <c r="K23" s="58" t="s">
        <v>78</v>
      </c>
      <c r="M23" s="59" t="s">
        <v>165</v>
      </c>
    </row>
    <row r="24" spans="11:13" ht="11.25">
      <c r="K24" s="58" t="s">
        <v>79</v>
      </c>
      <c r="M24" s="59" t="s">
        <v>166</v>
      </c>
    </row>
    <row r="25" spans="11:13" ht="22.5">
      <c r="K25" s="58" t="s">
        <v>80</v>
      </c>
      <c r="M25" s="59" t="s">
        <v>167</v>
      </c>
    </row>
    <row r="26" spans="11:13" ht="11.25">
      <c r="K26" s="58" t="s">
        <v>81</v>
      </c>
      <c r="M26" s="59" t="s">
        <v>168</v>
      </c>
    </row>
    <row r="27" spans="11:13" ht="22.5">
      <c r="K27" s="58" t="s">
        <v>82</v>
      </c>
      <c r="M27" s="59" t="s">
        <v>169</v>
      </c>
    </row>
    <row r="28" spans="11:13" ht="11.25">
      <c r="K28" s="58" t="s">
        <v>83</v>
      </c>
      <c r="M28" s="59" t="s">
        <v>170</v>
      </c>
    </row>
    <row r="29" spans="11:13" ht="11.25">
      <c r="K29" s="58" t="s">
        <v>84</v>
      </c>
      <c r="M29" s="59" t="s">
        <v>171</v>
      </c>
    </row>
    <row r="30" spans="11:13" ht="11.25">
      <c r="K30" s="58" t="s">
        <v>85</v>
      </c>
      <c r="M30" s="59" t="s">
        <v>172</v>
      </c>
    </row>
    <row r="31" spans="11:13" ht="22.5">
      <c r="K31" s="58" t="s">
        <v>86</v>
      </c>
      <c r="M31" s="59" t="s">
        <v>173</v>
      </c>
    </row>
    <row r="32" spans="11:13" ht="22.5">
      <c r="K32" s="58" t="s">
        <v>87</v>
      </c>
      <c r="M32" s="59" t="s">
        <v>174</v>
      </c>
    </row>
    <row r="33" spans="11:13" ht="22.5">
      <c r="K33" s="58" t="s">
        <v>88</v>
      </c>
      <c r="M33" s="54" t="s">
        <v>175</v>
      </c>
    </row>
    <row r="34" spans="11:13" ht="11.25">
      <c r="K34" s="58" t="s">
        <v>89</v>
      </c>
      <c r="M34" s="54" t="s">
        <v>176</v>
      </c>
    </row>
    <row r="35" spans="11:13" ht="11.25">
      <c r="K35" s="58" t="s">
        <v>90</v>
      </c>
      <c r="M35" s="54" t="s">
        <v>305</v>
      </c>
    </row>
    <row r="36" spans="11:13" ht="11.25">
      <c r="K36" s="58" t="s">
        <v>91</v>
      </c>
      <c r="M36" s="54" t="s">
        <v>177</v>
      </c>
    </row>
    <row r="37" spans="11:13" ht="22.5">
      <c r="K37" s="58" t="s">
        <v>92</v>
      </c>
      <c r="M37" s="54" t="s">
        <v>306</v>
      </c>
    </row>
    <row r="38" ht="11.25">
      <c r="K38" s="58" t="s">
        <v>93</v>
      </c>
    </row>
    <row r="39" ht="11.25">
      <c r="K39" s="58" t="s">
        <v>94</v>
      </c>
    </row>
    <row r="40" ht="11.25">
      <c r="K40" s="58" t="s">
        <v>95</v>
      </c>
    </row>
    <row r="41" ht="11.25">
      <c r="K41" s="58" t="s">
        <v>96</v>
      </c>
    </row>
    <row r="42" ht="11.25">
      <c r="K42" s="58" t="s">
        <v>97</v>
      </c>
    </row>
    <row r="43" ht="11.25">
      <c r="K43" s="58" t="s">
        <v>98</v>
      </c>
    </row>
    <row r="44" ht="11.25">
      <c r="K44" s="58" t="s">
        <v>99</v>
      </c>
    </row>
    <row r="45" ht="11.25">
      <c r="K45" s="58" t="s">
        <v>100</v>
      </c>
    </row>
    <row r="46" ht="11.25">
      <c r="K46" s="58" t="s">
        <v>101</v>
      </c>
    </row>
    <row r="47" ht="11.25">
      <c r="K47" s="58" t="s">
        <v>102</v>
      </c>
    </row>
    <row r="48" ht="11.25">
      <c r="K48" s="58" t="s">
        <v>103</v>
      </c>
    </row>
    <row r="49" ht="11.25">
      <c r="K49" s="58" t="s">
        <v>104</v>
      </c>
    </row>
    <row r="50" ht="11.25">
      <c r="K50" s="58" t="s">
        <v>105</v>
      </c>
    </row>
    <row r="51" ht="11.25">
      <c r="K51" s="58" t="s">
        <v>106</v>
      </c>
    </row>
    <row r="52" ht="11.25">
      <c r="K52" s="58" t="s">
        <v>107</v>
      </c>
    </row>
    <row r="53" ht="11.25">
      <c r="K53" s="58" t="s">
        <v>108</v>
      </c>
    </row>
    <row r="54" ht="11.25">
      <c r="K54" s="58" t="s">
        <v>109</v>
      </c>
    </row>
    <row r="55" ht="11.25">
      <c r="K55" s="58" t="s">
        <v>110</v>
      </c>
    </row>
    <row r="56" ht="11.25">
      <c r="K56" s="58" t="s">
        <v>111</v>
      </c>
    </row>
    <row r="57" ht="11.25">
      <c r="K57" s="58" t="s">
        <v>112</v>
      </c>
    </row>
    <row r="58" ht="11.25">
      <c r="K58" s="58" t="s">
        <v>113</v>
      </c>
    </row>
    <row r="59" ht="11.25">
      <c r="K59" s="58" t="s">
        <v>114</v>
      </c>
    </row>
    <row r="60" ht="11.25">
      <c r="K60" s="58" t="s">
        <v>115</v>
      </c>
    </row>
    <row r="61" ht="11.25">
      <c r="K61" s="58" t="s">
        <v>116</v>
      </c>
    </row>
    <row r="62" ht="11.25">
      <c r="K62" s="58" t="s">
        <v>117</v>
      </c>
    </row>
    <row r="63" ht="11.25">
      <c r="K63" s="58" t="s">
        <v>118</v>
      </c>
    </row>
    <row r="64" ht="11.25">
      <c r="K64" s="58" t="s">
        <v>119</v>
      </c>
    </row>
    <row r="65" ht="11.25">
      <c r="K65" s="58" t="s">
        <v>120</v>
      </c>
    </row>
    <row r="66" ht="11.25">
      <c r="K66" s="58" t="s">
        <v>121</v>
      </c>
    </row>
    <row r="67" ht="11.25">
      <c r="K67" s="58" t="s">
        <v>122</v>
      </c>
    </row>
    <row r="68" ht="11.25">
      <c r="K68" s="58" t="s">
        <v>123</v>
      </c>
    </row>
    <row r="69" ht="11.25">
      <c r="K69" s="58" t="s">
        <v>124</v>
      </c>
    </row>
    <row r="70" ht="11.25">
      <c r="K70" s="58" t="s">
        <v>125</v>
      </c>
    </row>
    <row r="71" ht="11.25">
      <c r="K71" s="58" t="s">
        <v>126</v>
      </c>
    </row>
    <row r="72" ht="11.25">
      <c r="K72" s="58" t="s">
        <v>127</v>
      </c>
    </row>
    <row r="73" ht="11.25">
      <c r="K73" s="58" t="s">
        <v>128</v>
      </c>
    </row>
    <row r="74" ht="11.25">
      <c r="K74" s="58" t="s">
        <v>129</v>
      </c>
    </row>
    <row r="75" ht="11.25">
      <c r="K75" s="58" t="s">
        <v>130</v>
      </c>
    </row>
    <row r="76" ht="11.25">
      <c r="K76" s="58" t="s">
        <v>131</v>
      </c>
    </row>
    <row r="77" ht="11.25">
      <c r="K77" s="58" t="s">
        <v>132</v>
      </c>
    </row>
    <row r="78" ht="11.25">
      <c r="K78" s="58" t="s">
        <v>133</v>
      </c>
    </row>
    <row r="79" ht="11.25">
      <c r="K79" s="58" t="s">
        <v>134</v>
      </c>
    </row>
    <row r="80" ht="11.25">
      <c r="K80" s="58" t="s">
        <v>135</v>
      </c>
    </row>
    <row r="81" ht="11.25">
      <c r="K81" s="58" t="s">
        <v>136</v>
      </c>
    </row>
    <row r="82" ht="11.25">
      <c r="K82" s="58" t="s">
        <v>137</v>
      </c>
    </row>
    <row r="83" ht="11.25">
      <c r="K83" s="58" t="s">
        <v>138</v>
      </c>
    </row>
    <row r="84" ht="11.25">
      <c r="K84" s="58" t="s">
        <v>139</v>
      </c>
    </row>
    <row r="85" ht="11.25">
      <c r="K85" s="58" t="s">
        <v>140</v>
      </c>
    </row>
    <row r="86" ht="11.25">
      <c r="K86" s="58" t="s">
        <v>141</v>
      </c>
    </row>
    <row r="87" ht="11.25">
      <c r="K87" s="55" t="s">
        <v>142</v>
      </c>
    </row>
    <row r="88" ht="11.25">
      <c r="K88" s="55" t="s">
        <v>143</v>
      </c>
    </row>
    <row r="89" ht="11.25">
      <c r="K89" s="55" t="s">
        <v>144</v>
      </c>
    </row>
    <row r="90" ht="11.25">
      <c r="K90" s="55" t="s">
        <v>145</v>
      </c>
    </row>
    <row r="91" ht="11.25">
      <c r="K91" s="55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51" t="s">
        <v>23</v>
      </c>
    </row>
    <row r="2" spans="1:2" ht="11.25">
      <c r="A2" s="50" t="s">
        <v>24</v>
      </c>
      <c r="B2" s="50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209</v>
      </c>
    </row>
    <row r="5" spans="1:2" ht="11.25">
      <c r="A5" s="14" t="s">
        <v>239</v>
      </c>
      <c r="B5" s="14" t="s">
        <v>34</v>
      </c>
    </row>
    <row r="6" spans="1:2" ht="11.25">
      <c r="A6" s="14" t="s">
        <v>240</v>
      </c>
      <c r="B6" s="14" t="s">
        <v>35</v>
      </c>
    </row>
    <row r="7" spans="1:2" ht="11.25">
      <c r="A7" s="14" t="s">
        <v>28</v>
      </c>
      <c r="B7" s="14" t="s">
        <v>59</v>
      </c>
    </row>
    <row r="8" spans="1:2" ht="11.25">
      <c r="A8" s="14" t="s">
        <v>30</v>
      </c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62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№2. Отчёт о прохождении решений антимонопольных органов через судебные инстанции в случае их обжалования (1 полугодие 2017)</dc:title>
  <dc:subject>Форма №2. Отчёт о прохождении решений антимонопольных органов через судебные инстанции в случае их обжалования (1 полугодие 2017)</dc:subject>
  <dc:creator>--</dc:creator>
  <cp:keywords/>
  <dc:description/>
  <cp:lastModifiedBy>to33-shibaeva</cp:lastModifiedBy>
  <cp:lastPrinted>2017-07-12T06:18:59Z</cp:lastPrinted>
  <dcterms:created xsi:type="dcterms:W3CDTF">2004-05-21T07:18:45Z</dcterms:created>
  <dcterms:modified xsi:type="dcterms:W3CDTF">2017-07-14T06:47:03Z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FAS.STAT.FORM.2.2017.HY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